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02 DEL 13 AL 27 DE AGOSTO DE 2025\Pago 02 SAF\"/>
    </mc:Choice>
  </mc:AlternateContent>
  <xr:revisionPtr revIDLastSave="0" documentId="13_ncr:1_{505662FA-4399-4000-AD19-8451025D07E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Oculta" sheetId="10" state="hidden" r:id="rId1"/>
    <sheet name="Datos" sheetId="1" r:id="rId2"/>
    <sheet name="Ley Frontera" sheetId="11" state="hidden" r:id="rId3"/>
  </sheets>
  <definedNames>
    <definedName name="_xlnm._FilterDatabase" localSheetId="1" hidden="1">Datos!$A$2:$AG$32</definedName>
    <definedName name="Cantidad">#REF!</definedName>
    <definedName name="EDS">Oculta!$A$3:$B$45</definedName>
    <definedName name="Volumen">Oculta!$A$3:$A$45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O1" i="1"/>
  <c r="L32" i="1" l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B1" i="10" l="1"/>
  <c r="B2" i="10" s="1"/>
  <c r="B40" i="10" s="1"/>
  <c r="A40" i="10" s="1"/>
  <c r="A1" i="10"/>
  <c r="A2" i="10" s="1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<sst xmlns="http://schemas.openxmlformats.org/spreadsheetml/2006/main" count="708" uniqueCount="266">
  <si>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</si>
  <si>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</si>
  <si>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</si>
  <si>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</si>
  <si>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</si>
  <si>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</si>
  <si>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</si>
  <si>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</si>
  <si>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</si>
  <si>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</si>
  <si>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</si>
  <si>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</si>
  <si>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</si>
  <si>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</si>
  <si>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</si>
  <si>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</si>
  <si>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</si>
  <si>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</si>
  <si>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</si>
  <si>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</si>
  <si>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 general</t>
  </si>
  <si>
    <t>Producto</t>
  </si>
  <si>
    <t>Real</t>
  </si>
  <si>
    <t>BIOACEM B8</t>
  </si>
  <si>
    <t>A.C.P.M.</t>
  </si>
  <si>
    <t>GASOLINA CORRIENTE 8% OXIGENADA</t>
  </si>
  <si>
    <t>CORRIENTE</t>
  </si>
  <si>
    <t>GASOLINA CORRIENTE 6% OXIGENADA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</si>
  <si>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</si>
  <si>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</si>
  <si>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</si>
  <si>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</si>
  <si>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</si>
  <si>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</si>
  <si>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BIOACEM B2                              </t>
  </si>
  <si>
    <t xml:space="preserve">BIODIESEL B2                            </t>
  </si>
  <si>
    <t xml:space="preserve">ACPM                                    </t>
  </si>
  <si>
    <t>GASOLINA CORRIENTE OXIGENADA 10%</t>
  </si>
  <si>
    <t>GASOLINA CORRIENTE 5% OXIGENADA</t>
  </si>
  <si>
    <t>GASOLINA CORRIENTE 3% OXIGENADA</t>
  </si>
  <si>
    <t>GASOLINA CORRIENTE 7% OXIGENADA</t>
  </si>
  <si>
    <t>GASOLINA EXTRA 5% OXIGENADA</t>
  </si>
  <si>
    <t>GASOLINA EXTRA 4% OXIGENADA</t>
  </si>
  <si>
    <t>GASOLINA EXTRA 3% OXIGENADA</t>
  </si>
  <si>
    <t>GASOLINA CORRIENTE 4% OXIGENADA</t>
  </si>
  <si>
    <t>GASOLINA EXTRA</t>
  </si>
  <si>
    <t>GAS NATURAL VEHICULAR</t>
  </si>
  <si>
    <t>GNV</t>
  </si>
  <si>
    <t>BIOACEM B2</t>
  </si>
  <si>
    <t>BIODIESEL B9</t>
  </si>
  <si>
    <t>BIOACEM B9</t>
  </si>
  <si>
    <t xml:space="preserve">BIOACEM B8                              </t>
  </si>
  <si>
    <t xml:space="preserve">BIODIESEL B5                            </t>
  </si>
  <si>
    <t>GASOLINA CORRIENTE 3% OXIGENADA.</t>
  </si>
  <si>
    <t>GASOLINA EXTRA 2% OXIGENADA</t>
  </si>
  <si>
    <t xml:space="preserve">GASOLINA EXTRA OXIGENADA 10%            </t>
  </si>
  <si>
    <t>GASOLINA CORRIENTE 2% OXIGENADA</t>
  </si>
  <si>
    <t xml:space="preserve">GASOLINA CORRIENTE 8% OXIGENADA         </t>
  </si>
  <si>
    <t>GASOLINA EXTRA OXIGENADA 10%</t>
  </si>
  <si>
    <t>BIOACEM B5</t>
  </si>
  <si>
    <t xml:space="preserve">GASOLINA CORRIENTE OXIGENADA 10%        </t>
  </si>
  <si>
    <t xml:space="preserve">BIOACEM B7                              </t>
  </si>
  <si>
    <t>BIOACEM B12</t>
  </si>
  <si>
    <t>GASOLINA EXTRA 7% OXIGENADA</t>
  </si>
  <si>
    <t>BIOACEM B11</t>
  </si>
  <si>
    <t>GASOLINA EXTRA 6% OXIGENADA</t>
  </si>
  <si>
    <t>ACPM</t>
  </si>
  <si>
    <t>Urea 1</t>
  </si>
  <si>
    <t>UREA</t>
  </si>
  <si>
    <t>Corte</t>
  </si>
  <si>
    <t>Estación de Servicio</t>
  </si>
  <si>
    <t>Factura</t>
  </si>
  <si>
    <t>Volumen</t>
  </si>
  <si>
    <t>Valor Factura</t>
  </si>
  <si>
    <t>Comprobante</t>
  </si>
  <si>
    <t>Fecha</t>
  </si>
  <si>
    <t>Hora</t>
  </si>
  <si>
    <t>Placa</t>
  </si>
  <si>
    <t>Kilometraje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</si>
  <si>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</si>
  <si>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</si>
  <si>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</si>
  <si>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</si>
  <si>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</si>
  <si>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</si>
  <si>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</si>
  <si>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</si>
  <si>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</si>
  <si>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</si>
  <si>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</si>
  <si>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</si>
  <si>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</si>
  <si>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</si>
  <si>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</si>
  <si>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</si>
  <si>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</si>
  <si>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</si>
  <si>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</si>
  <si>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</si>
  <si>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</si>
  <si>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</si>
  <si>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</si>
  <si>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</si>
  <si>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</si>
  <si>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</si>
  <si>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</si>
  <si>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</si>
  <si>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</si>
  <si>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</si>
  <si>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</si>
  <si>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</si>
  <si>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</si>
  <si>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</si>
  <si>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</si>
  <si>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</si>
  <si>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</si>
  <si>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</si>
  <si>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</si>
  <si>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</si>
  <si>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</si>
  <si>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</si>
  <si>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</si>
  <si>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</si>
  <si>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</si>
  <si>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</si>
  <si>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</si>
  <si>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</si>
  <si>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</si>
  <si>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</si>
  <si>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</si>
  <si>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</si>
  <si>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</si>
  <si>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</si>
  <si>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</si>
  <si>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</si>
  <si>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</si>
  <si>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</si>
  <si>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</si>
  <si>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</si>
  <si>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</si>
  <si>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EDS CENTRO BOGOTA</t>
  </si>
  <si>
    <t>Precio Especial</t>
  </si>
  <si>
    <t>OLM972</t>
  </si>
  <si>
    <t>OLM971</t>
  </si>
  <si>
    <t>OBG442</t>
  </si>
  <si>
    <t>OBI772</t>
  </si>
  <si>
    <t>OBI771</t>
  </si>
  <si>
    <t>OBI720</t>
  </si>
  <si>
    <t>key</t>
  </si>
  <si>
    <t>ALC MAYOR ACPM 149877</t>
  </si>
  <si>
    <t>0040008484</t>
  </si>
  <si>
    <t>OBH309</t>
  </si>
  <si>
    <t>ALC MAYOR CORR 149877</t>
  </si>
  <si>
    <t>0040008483</t>
  </si>
  <si>
    <t>OBH314</t>
  </si>
  <si>
    <t>OLO562</t>
  </si>
  <si>
    <t>EDS JAVERIANA</t>
  </si>
  <si>
    <t>OBI768</t>
  </si>
  <si>
    <t>OLO563</t>
  </si>
  <si>
    <t>OKZ914</t>
  </si>
  <si>
    <t>01858316</t>
  </si>
  <si>
    <t>19/08/2025</t>
  </si>
  <si>
    <t>05:50</t>
  </si>
  <si>
    <t>17 AL 27 DE AGOSTO</t>
  </si>
  <si>
    <t>136629</t>
  </si>
  <si>
    <t>02575861</t>
  </si>
  <si>
    <t>07:00</t>
  </si>
  <si>
    <t>282996</t>
  </si>
  <si>
    <t>02575963</t>
  </si>
  <si>
    <t>09:21</t>
  </si>
  <si>
    <t>264292</t>
  </si>
  <si>
    <t>02365691</t>
  </si>
  <si>
    <t>14:30</t>
  </si>
  <si>
    <t>341086</t>
  </si>
  <si>
    <t>01859008</t>
  </si>
  <si>
    <t>20:44</t>
  </si>
  <si>
    <t>OBI770</t>
  </si>
  <si>
    <t>311159</t>
  </si>
  <si>
    <t>01859430</t>
  </si>
  <si>
    <t>20/08/2025</t>
  </si>
  <si>
    <t>10:30</t>
  </si>
  <si>
    <t>OKZ959</t>
  </si>
  <si>
    <t>170295</t>
  </si>
  <si>
    <t>02576932</t>
  </si>
  <si>
    <t>17:11</t>
  </si>
  <si>
    <t>106120</t>
  </si>
  <si>
    <t>01860007</t>
  </si>
  <si>
    <t>23:01</t>
  </si>
  <si>
    <t>225938</t>
  </si>
  <si>
    <t>01860105</t>
  </si>
  <si>
    <t>21/08/2025</t>
  </si>
  <si>
    <t>07:01</t>
  </si>
  <si>
    <t>283185</t>
  </si>
  <si>
    <t>01860224</t>
  </si>
  <si>
    <t>09:02</t>
  </si>
  <si>
    <t>174605</t>
  </si>
  <si>
    <t>01861159</t>
  </si>
  <si>
    <t>22/08/2025</t>
  </si>
  <si>
    <t>09:37</t>
  </si>
  <si>
    <t>170461</t>
  </si>
  <si>
    <t>01861211</t>
  </si>
  <si>
    <t>10:50</t>
  </si>
  <si>
    <t>159155</t>
  </si>
  <si>
    <t>01861413</t>
  </si>
  <si>
    <t>16:17</t>
  </si>
  <si>
    <t>283375</t>
  </si>
  <si>
    <t>02578136</t>
  </si>
  <si>
    <t>17:20</t>
  </si>
  <si>
    <t>264452</t>
  </si>
  <si>
    <t>02367567</t>
  </si>
  <si>
    <t>19:02</t>
  </si>
  <si>
    <t>341393</t>
  </si>
  <si>
    <t>01863349</t>
  </si>
  <si>
    <t>25/08/2025</t>
  </si>
  <si>
    <t>05:45</t>
  </si>
  <si>
    <t>137000</t>
  </si>
  <si>
    <t>01863399</t>
  </si>
  <si>
    <t>07:26</t>
  </si>
  <si>
    <t>174967</t>
  </si>
  <si>
    <t>02368690</t>
  </si>
  <si>
    <t>09:13</t>
  </si>
  <si>
    <t>170665</t>
  </si>
  <si>
    <t>01864006</t>
  </si>
  <si>
    <t>18:39</t>
  </si>
  <si>
    <t>311512</t>
  </si>
  <si>
    <t>01864267</t>
  </si>
  <si>
    <t>26/08/2025</t>
  </si>
  <si>
    <t>05:05</t>
  </si>
  <si>
    <t>264702</t>
  </si>
  <si>
    <t>01864291</t>
  </si>
  <si>
    <t>05:43</t>
  </si>
  <si>
    <t>341741</t>
  </si>
  <si>
    <t>02579664</t>
  </si>
  <si>
    <t>142005</t>
  </si>
  <si>
    <t>01864426</t>
  </si>
  <si>
    <t>08:39</t>
  </si>
  <si>
    <t>106404</t>
  </si>
  <si>
    <t>02580218</t>
  </si>
  <si>
    <t>27/08/2025</t>
  </si>
  <si>
    <t>06:26</t>
  </si>
  <si>
    <t>283515</t>
  </si>
  <si>
    <t>01853592</t>
  </si>
  <si>
    <t>13/08/2025</t>
  </si>
  <si>
    <t>06:33</t>
  </si>
  <si>
    <t>1000800910391027</t>
  </si>
  <si>
    <t>13 AL 16 DE AGOSTO</t>
  </si>
  <si>
    <t>310749</t>
  </si>
  <si>
    <t>02573904</t>
  </si>
  <si>
    <t>14/08/2025</t>
  </si>
  <si>
    <t>06:28</t>
  </si>
  <si>
    <t>1000800910391026</t>
  </si>
  <si>
    <t>254533</t>
  </si>
  <si>
    <t>05115402</t>
  </si>
  <si>
    <t>10:36</t>
  </si>
  <si>
    <t>1000800910691026</t>
  </si>
  <si>
    <t>332519</t>
  </si>
  <si>
    <t>02573923</t>
  </si>
  <si>
    <t>06:59</t>
  </si>
  <si>
    <t>263980</t>
  </si>
  <si>
    <t>01855523</t>
  </si>
  <si>
    <t>15/08/2025</t>
  </si>
  <si>
    <t>08:43</t>
  </si>
  <si>
    <t>174481</t>
  </si>
  <si>
    <t>05116403</t>
  </si>
  <si>
    <t>20:39</t>
  </si>
  <si>
    <t>141554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</si>
</sst>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[$-F400]h:mm:ss\ AM/PM"/>
    <numFmt numFmtId="167" formatCode="#,##0.000_);\(#,##0.000\)"/>
    <numFmt numFmtId="168" formatCode="_-* #,##0_-;\-* #,##0_-;_-* &quot;-&quot;??_-;_-@_-"/>
  </numFmts>
  <fonts count="27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Terpel Sans"/>
    </font>
    <font>
      <sz val="10"/>
      <name val="Terpel Sans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  <xf numFmtId="43" fontId="2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2" fillId="0" borderId="0" xfId="0" applyFont="1"/>
    <xf numFmtId="0" fontId="23" fillId="25" borderId="10" xfId="0" applyFont="1" applyFill="1" applyBorder="1" applyAlignment="1">
      <alignment horizontal="center" vertical="center" wrapText="1"/>
    </xf>
    <xf numFmtId="0" fontId="24" fillId="0" borderId="10" xfId="0" applyFont="1" applyBorder="1"/>
    <xf numFmtId="0" fontId="21" fillId="24" borderId="0" xfId="0" applyFont="1" applyFill="1" applyAlignment="1">
      <alignment horizontal="center" vertical="center"/>
    </xf>
    <xf numFmtId="166" fontId="21" fillId="24" borderId="0" xfId="0" applyNumberFormat="1" applyFont="1" applyFill="1" applyAlignment="1">
      <alignment horizontal="center" vertical="center"/>
    </xf>
    <xf numFmtId="0" fontId="21" fillId="24" borderId="0" xfId="32" applyNumberFormat="1" applyFont="1" applyFill="1" applyBorder="1" applyAlignment="1">
      <alignment horizontal="center" vertical="center"/>
    </xf>
    <xf numFmtId="0" fontId="25" fillId="25" borderId="0" xfId="0" applyFont="1" applyFill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14" fontId="21" fillId="24" borderId="0" xfId="0" applyNumberFormat="1" applyFont="1" applyFill="1" applyAlignment="1">
      <alignment horizontal="center" vertical="center"/>
    </xf>
    <xf numFmtId="164" fontId="21" fillId="24" borderId="0" xfId="0" applyNumberFormat="1" applyFont="1" applyFill="1" applyAlignment="1">
      <alignment horizontal="center" vertical="center"/>
    </xf>
    <xf numFmtId="164" fontId="21" fillId="24" borderId="0" xfId="32" applyNumberFormat="1" applyFont="1" applyFill="1" applyBorder="1" applyAlignment="1">
      <alignment horizontal="center" vertical="center"/>
    </xf>
    <xf numFmtId="167" fontId="21" fillId="24" borderId="0" xfId="0" applyNumberFormat="1" applyFont="1" applyFill="1" applyAlignment="1">
      <alignment horizontal="center" vertical="center"/>
    </xf>
    <xf numFmtId="0" fontId="25" fillId="25" borderId="10" xfId="0" applyFont="1" applyFill="1" applyBorder="1" applyAlignment="1">
      <alignment horizontal="center" vertical="center"/>
    </xf>
    <xf numFmtId="14" fontId="25" fillId="25" borderId="10" xfId="0" applyNumberFormat="1" applyFont="1" applyFill="1" applyBorder="1" applyAlignment="1">
      <alignment horizontal="center" vertical="center"/>
    </xf>
    <xf numFmtId="166" fontId="25" fillId="25" borderId="10" xfId="0" applyNumberFormat="1" applyFont="1" applyFill="1" applyBorder="1" applyAlignment="1">
      <alignment horizontal="center" vertical="center"/>
    </xf>
    <xf numFmtId="164" fontId="25" fillId="25" borderId="10" xfId="0" applyNumberFormat="1" applyFont="1" applyFill="1" applyBorder="1" applyAlignment="1">
      <alignment horizontal="center" vertical="center"/>
    </xf>
    <xf numFmtId="167" fontId="25" fillId="25" borderId="10" xfId="0" applyNumberFormat="1" applyFont="1" applyFill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/>
    </xf>
    <xf numFmtId="166" fontId="21" fillId="0" borderId="10" xfId="0" applyNumberFormat="1" applyFont="1" applyBorder="1" applyAlignment="1">
      <alignment horizontal="center"/>
    </xf>
    <xf numFmtId="164" fontId="21" fillId="0" borderId="10" xfId="32" applyNumberFormat="1" applyFont="1" applyFill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0" fontId="21" fillId="0" borderId="10" xfId="32" applyNumberFormat="1" applyFont="1" applyFill="1" applyBorder="1" applyAlignment="1">
      <alignment horizontal="center"/>
    </xf>
    <xf numFmtId="167" fontId="21" fillId="0" borderId="10" xfId="32" applyNumberFormat="1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 vertical="center"/>
    </xf>
    <xf numFmtId="167" fontId="21" fillId="24" borderId="10" xfId="0" applyNumberFormat="1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horizontal="center"/>
    </xf>
    <xf numFmtId="168" fontId="21" fillId="24" borderId="0" xfId="43" applyNumberFormat="1" applyFont="1" applyFill="1" applyAlignment="1">
      <alignment horizontal="center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43" builtinId="3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e">
        <f>#REF!</f>
        <v>#REF!</v>
      </c>
      <c r="B1" s="2" t="e">
        <f>#REF!</f>
        <v>#REF!</v>
      </c>
      <c r="C1" s="2"/>
      <c r="D1" s="1" t="s">
        <v>0</v>
      </c>
      <c r="E1" s="1">
        <v>0</v>
      </c>
    </row>
    <row r="2" spans="1:5">
      <c r="A2" s="2" t="e">
        <f>VLOOKUP(A1,D:E,2,0)</f>
        <v>#REF!</v>
      </c>
      <c r="B2" s="2" t="e">
        <f>VLOOKUP(B1,D:E,2,0)</f>
        <v>#REF!</v>
      </c>
      <c r="C2" s="2"/>
      <c r="D2" s="1" t="s">
        <v>1</v>
      </c>
      <c r="E2" s="1">
        <v>1</v>
      </c>
    </row>
    <row r="3" spans="1:5">
      <c r="A3" t="e">
        <f ca="1">IF(OR(B3=$A$46,B3=0),"",OFFSET(#REF!,$C3,$A$2))</f>
        <v>#REF!</v>
      </c>
      <c r="B3" t="e">
        <f ca="1">OFFSET(#REF!,C3,$B$2)</f>
        <v>#REF!</v>
      </c>
      <c r="C3" s="1">
        <v>18</v>
      </c>
      <c r="D3" s="1" t="s">
        <v>2</v>
      </c>
      <c r="E3" s="1">
        <v>2</v>
      </c>
    </row>
    <row r="4" spans="1:5">
      <c r="A4" t="e">
        <f ca="1">IF(OR(B4=$A$46,B4=0),"",OFFSET(#REF!,$C4,$A$2))</f>
        <v>#REF!</v>
      </c>
      <c r="B4" t="e">
        <f ca="1">OFFSET(#REF!,C4,$B$2)</f>
        <v>#REF!</v>
      </c>
      <c r="C4" s="1">
        <v>19</v>
      </c>
      <c r="D4" s="1" t="s">
        <v>3</v>
      </c>
      <c r="E4" s="1">
        <v>3</v>
      </c>
    </row>
    <row r="5" spans="1:5">
      <c r="A5" t="e">
        <f ca="1">IF(OR(B5=$A$46,B5=0),"",OFFSET(#REF!,$C5,$A$2))</f>
        <v>#REF!</v>
      </c>
      <c r="B5" t="e">
        <f ca="1">OFFSET(#REF!,C5,$B$2)</f>
        <v>#REF!</v>
      </c>
      <c r="C5" s="1">
        <v>20</v>
      </c>
      <c r="D5" s="1" t="s">
        <v>4</v>
      </c>
      <c r="E5" s="1">
        <v>4</v>
      </c>
    </row>
    <row r="6" spans="1:5">
      <c r="A6" t="e">
        <f ca="1">IF(OR(B6=$A$46,B6=0),"",OFFSET(#REF!,$C6,$A$2))</f>
        <v>#REF!</v>
      </c>
      <c r="B6" t="e">
        <f ca="1">OFFSET(#REF!,C6,$B$2)</f>
        <v>#REF!</v>
      </c>
      <c r="C6" s="1">
        <v>21</v>
      </c>
      <c r="D6" s="1" t="s">
        <v>5</v>
      </c>
      <c r="E6" s="1">
        <v>5</v>
      </c>
    </row>
    <row r="7" spans="1:5">
      <c r="A7" t="e">
        <f ca="1">IF(OR(B7=$A$46,B7=0),"",OFFSET(#REF!,$C7,$A$2))</f>
        <v>#REF!</v>
      </c>
      <c r="B7" t="e">
        <f ca="1">OFFSET(#REF!,C7,$B$2)</f>
        <v>#REF!</v>
      </c>
      <c r="C7" s="1">
        <v>22</v>
      </c>
      <c r="D7" s="1" t="s">
        <v>6</v>
      </c>
      <c r="E7" s="1">
        <v>6</v>
      </c>
    </row>
    <row r="8" spans="1:5">
      <c r="A8" t="e">
        <f ca="1">IF(OR(B8=$A$46,B8=0),"",OFFSET(#REF!,$C8,$A$2))</f>
        <v>#REF!</v>
      </c>
      <c r="B8" t="e">
        <f ca="1">OFFSET(#REF!,C8,$B$2)</f>
        <v>#REF!</v>
      </c>
      <c r="C8" s="1">
        <v>23</v>
      </c>
      <c r="D8" s="1" t="s">
        <v>7</v>
      </c>
      <c r="E8" s="1">
        <v>7</v>
      </c>
    </row>
    <row r="9" spans="1:5">
      <c r="A9" t="e">
        <f ca="1">IF(OR(B9=$A$46,B9=0),"",OFFSET(#REF!,$C9,$A$2))</f>
        <v>#REF!</v>
      </c>
      <c r="B9" t="e">
        <f ca="1">OFFSET(#REF!,C9,$B$2)</f>
        <v>#REF!</v>
      </c>
      <c r="C9" s="1">
        <v>24</v>
      </c>
      <c r="D9" s="1" t="s">
        <v>8</v>
      </c>
      <c r="E9" s="1">
        <v>8</v>
      </c>
    </row>
    <row r="10" spans="1:5">
      <c r="A10" t="e">
        <f ca="1">IF(OR(B10=$A$46,B10=0),"",OFFSET(#REF!,$C10,$A$2))</f>
        <v>#REF!</v>
      </c>
      <c r="B10" t="e">
        <f ca="1">OFFSET(#REF!,C10,$B$2)</f>
        <v>#REF!</v>
      </c>
      <c r="C10" s="1">
        <v>25</v>
      </c>
      <c r="D10" s="1" t="s">
        <v>9</v>
      </c>
      <c r="E10" s="1">
        <v>9</v>
      </c>
    </row>
    <row r="11" spans="1:5">
      <c r="A11" t="e">
        <f ca="1">IF(OR(B11=$A$46,B11=0),"",OFFSET(#REF!,$C11,$A$2))</f>
        <v>#REF!</v>
      </c>
      <c r="B11" t="e">
        <f ca="1">OFFSET(#REF!,C11,$B$2)</f>
        <v>#REF!</v>
      </c>
      <c r="C11" s="1">
        <v>26</v>
      </c>
      <c r="D11" s="1" t="s">
        <v>10</v>
      </c>
      <c r="E11" s="1">
        <v>10</v>
      </c>
    </row>
    <row r="12" spans="1:5">
      <c r="A12" t="e">
        <f ca="1">IF(OR(B12=$A$46,B12=0),"",OFFSET(#REF!,$C12,$A$2))</f>
        <v>#REF!</v>
      </c>
      <c r="B12" t="e">
        <f ca="1">OFFSET(#REF!,C12,$B$2)</f>
        <v>#REF!</v>
      </c>
      <c r="C12" s="1">
        <v>27</v>
      </c>
      <c r="D12" s="1" t="s">
        <v>11</v>
      </c>
      <c r="E12" s="1">
        <v>11</v>
      </c>
    </row>
    <row r="13" spans="1:5">
      <c r="A13" t="e">
        <f ca="1">IF(OR(B13=$A$46,B13=0),"",OFFSET(#REF!,$C13,$A$2))</f>
        <v>#REF!</v>
      </c>
      <c r="B13" t="e">
        <f ca="1">OFFSET(#REF!,C13,$B$2)</f>
        <v>#REF!</v>
      </c>
      <c r="C13" s="1">
        <v>28</v>
      </c>
      <c r="D13" s="1" t="s">
        <v>12</v>
      </c>
      <c r="E13" s="1">
        <v>12</v>
      </c>
    </row>
    <row r="14" spans="1:5">
      <c r="A14" t="e">
        <f ca="1">IF(OR(B14=$A$46,B14=0),"",OFFSET(#REF!,$C14,$A$2))</f>
        <v>#REF!</v>
      </c>
      <c r="B14" t="e">
        <f ca="1">OFFSET(#REF!,C14,$B$2)</f>
        <v>#REF!</v>
      </c>
      <c r="C14" s="1">
        <v>29</v>
      </c>
      <c r="D14" s="1" t="s">
        <v>13</v>
      </c>
      <c r="E14" s="1">
        <v>13</v>
      </c>
    </row>
    <row r="15" spans="1:5">
      <c r="A15" t="e">
        <f ca="1">IF(OR(B15=$A$46,B15=0),"",OFFSET(#REF!,$C15,$A$2))</f>
        <v>#REF!</v>
      </c>
      <c r="B15" t="e">
        <f ca="1">OFFSET(#REF!,C15,$B$2)</f>
        <v>#REF!</v>
      </c>
      <c r="C15" s="1">
        <v>30</v>
      </c>
      <c r="D15" s="1" t="s">
        <v>14</v>
      </c>
      <c r="E15" s="1">
        <v>14</v>
      </c>
    </row>
    <row r="16" spans="1:5">
      <c r="A16" t="e">
        <f ca="1">IF(OR(B16=$A$46,B16=0),"",OFFSET(#REF!,$C16,$A$2))</f>
        <v>#REF!</v>
      </c>
      <c r="B16" t="e">
        <f ca="1">OFFSET(#REF!,C16,$B$2)</f>
        <v>#REF!</v>
      </c>
      <c r="C16" s="1">
        <v>31</v>
      </c>
      <c r="D16" s="1" t="s">
        <v>15</v>
      </c>
      <c r="E16" s="1">
        <v>15</v>
      </c>
    </row>
    <row r="17" spans="1:5">
      <c r="A17" t="e">
        <f ca="1">IF(OR(B17=$A$46,B17=0),"",OFFSET(#REF!,$C17,$A$2))</f>
        <v>#REF!</v>
      </c>
      <c r="B17" t="e">
        <f ca="1">OFFSET(#REF!,C17,$B$2)</f>
        <v>#REF!</v>
      </c>
      <c r="C17" s="1">
        <v>32</v>
      </c>
      <c r="D17" s="1" t="s">
        <v>16</v>
      </c>
      <c r="E17" s="1">
        <v>16</v>
      </c>
    </row>
    <row r="18" spans="1:5">
      <c r="A18" t="e">
        <f ca="1">IF(OR(B18=$A$46,B18=0),"",OFFSET(#REF!,$C18,$A$2))</f>
        <v>#REF!</v>
      </c>
      <c r="B18" t="e">
        <f ca="1">OFFSET(#REF!,C18,$B$2)</f>
        <v>#REF!</v>
      </c>
      <c r="C18" s="1">
        <v>33</v>
      </c>
      <c r="D18" s="1" t="s">
        <v>17</v>
      </c>
      <c r="E18" s="1">
        <v>17</v>
      </c>
    </row>
    <row r="19" spans="1:5">
      <c r="A19" t="e">
        <f ca="1">IF(OR(B19=$A$46,B19=0),"",OFFSET(#REF!,$C19,$A$2))</f>
        <v>#REF!</v>
      </c>
      <c r="B19" t="e">
        <f ca="1">OFFSET(#REF!,C19,$B$2)</f>
        <v>#REF!</v>
      </c>
      <c r="C19" s="1">
        <v>34</v>
      </c>
      <c r="D19" s="1" t="s">
        <v>18</v>
      </c>
      <c r="E19" s="1">
        <v>18</v>
      </c>
    </row>
    <row r="20" spans="1:5">
      <c r="A20" t="e">
        <f ca="1">IF(OR(B20=$A$46,B20=0),"",OFFSET(#REF!,$C20,$A$2))</f>
        <v>#REF!</v>
      </c>
      <c r="B20" t="e">
        <f ca="1">OFFSET(#REF!,C20,$B$2)</f>
        <v>#REF!</v>
      </c>
      <c r="C20" s="1">
        <v>35</v>
      </c>
      <c r="D20" s="1" t="s">
        <v>19</v>
      </c>
      <c r="E20" s="1">
        <v>19</v>
      </c>
    </row>
    <row r="21" spans="1:5">
      <c r="A21" t="e">
        <f ca="1">IF(OR(B21=$A$46,B21=0),"",OFFSET(#REF!,$C21,$A$2))</f>
        <v>#REF!</v>
      </c>
      <c r="B21" t="e">
        <f ca="1">OFFSET(#REF!,C21,$B$2)</f>
        <v>#REF!</v>
      </c>
      <c r="C21" s="1">
        <v>36</v>
      </c>
    </row>
    <row r="22" spans="1:5">
      <c r="A22" t="e">
        <f ca="1">IF(OR(B22=$A$46,B22=0),"",OFFSET(#REF!,$C22,$A$2))</f>
        <v>#REF!</v>
      </c>
      <c r="B22" t="e">
        <f ca="1">OFFSET(#REF!,C22,$B$2)</f>
        <v>#REF!</v>
      </c>
      <c r="C22" s="1">
        <v>37</v>
      </c>
    </row>
    <row r="23" spans="1:5">
      <c r="A23" t="e">
        <f ca="1">IF(OR(B23=$A$46,B23=0),"",OFFSET(#REF!,$C23,$A$2))</f>
        <v>#REF!</v>
      </c>
      <c r="B23" t="e">
        <f ca="1">OFFSET(#REF!,C23,$B$2)</f>
        <v>#REF!</v>
      </c>
      <c r="C23" s="1">
        <v>38</v>
      </c>
    </row>
    <row r="24" spans="1:5">
      <c r="A24" t="e">
        <f ca="1">IF(OR(B24=$A$46,B24=0),"",OFFSET(#REF!,$C24,$A$2))</f>
        <v>#REF!</v>
      </c>
      <c r="B24" t="e">
        <f ca="1">OFFSET(#REF!,C24,$B$2)</f>
        <v>#REF!</v>
      </c>
      <c r="C24" s="1">
        <v>39</v>
      </c>
    </row>
    <row r="25" spans="1:5">
      <c r="A25" t="e">
        <f ca="1">IF(OR(B25=$A$46,B25=0),"",OFFSET(#REF!,$C25,$A$2))</f>
        <v>#REF!</v>
      </c>
      <c r="B25" t="e">
        <f ca="1">OFFSET(#REF!,C25,$B$2)</f>
        <v>#REF!</v>
      </c>
      <c r="C25" s="1">
        <v>40</v>
      </c>
    </row>
    <row r="26" spans="1:5">
      <c r="A26" t="e">
        <f ca="1">IF(OR(B26=$A$46,B26=0),"",OFFSET(#REF!,$C26,$A$2))</f>
        <v>#REF!</v>
      </c>
      <c r="B26" t="e">
        <f ca="1">OFFSET(#REF!,C26,$B$2)</f>
        <v>#REF!</v>
      </c>
      <c r="C26" s="1">
        <v>41</v>
      </c>
    </row>
    <row r="27" spans="1:5">
      <c r="A27" t="e">
        <f ca="1">IF(OR(B27=$A$46,B27=0),"",OFFSET(#REF!,$C27,$A$2))</f>
        <v>#REF!</v>
      </c>
      <c r="B27" t="e">
        <f ca="1">OFFSET(#REF!,C27,$B$2)</f>
        <v>#REF!</v>
      </c>
      <c r="C27" s="1">
        <v>42</v>
      </c>
    </row>
    <row r="28" spans="1:5">
      <c r="A28" t="e">
        <f ca="1">IF(OR(B28=$A$46,B28=0),"",OFFSET(#REF!,$C28,$A$2))</f>
        <v>#REF!</v>
      </c>
      <c r="B28" t="e">
        <f ca="1">OFFSET(#REF!,C28,$B$2)</f>
        <v>#REF!</v>
      </c>
      <c r="C28" s="1">
        <v>43</v>
      </c>
    </row>
    <row r="29" spans="1:5">
      <c r="A29" t="e">
        <f ca="1">IF(OR(B29=$A$46,B29=0),"",OFFSET(#REF!,$C29,$A$2))</f>
        <v>#REF!</v>
      </c>
      <c r="B29" t="e">
        <f ca="1">OFFSET(#REF!,C29,$B$2)</f>
        <v>#REF!</v>
      </c>
      <c r="C29" s="1">
        <v>44</v>
      </c>
    </row>
    <row r="30" spans="1:5">
      <c r="A30" t="e">
        <f ca="1">IF(OR(B30=$A$46,B30=0),"",OFFSET(#REF!,$C30,$A$2))</f>
        <v>#REF!</v>
      </c>
      <c r="B30" t="e">
        <f ca="1">OFFSET(#REF!,C30,$B$2)</f>
        <v>#REF!</v>
      </c>
      <c r="C30" s="1">
        <v>45</v>
      </c>
    </row>
    <row r="31" spans="1:5">
      <c r="A31" t="e">
        <f ca="1">IF(OR(B31=$A$46,B31=0),"",OFFSET(#REF!,$C31,$A$2))</f>
        <v>#REF!</v>
      </c>
      <c r="B31" t="e">
        <f ca="1">OFFSET(#REF!,C31,$B$2)</f>
        <v>#REF!</v>
      </c>
      <c r="C31" s="1">
        <v>46</v>
      </c>
    </row>
    <row r="32" spans="1:5">
      <c r="A32" t="e">
        <f ca="1">IF(OR(B32=$A$46,B32=0),"",OFFSET(#REF!,$C32,$A$2))</f>
        <v>#REF!</v>
      </c>
      <c r="B32" t="e">
        <f ca="1">OFFSET(#REF!,C32,$B$2)</f>
        <v>#REF!</v>
      </c>
      <c r="C32" s="1">
        <v>47</v>
      </c>
    </row>
    <row r="33" spans="1:3">
      <c r="A33" t="e">
        <f ca="1">IF(OR(B33=$A$46,B33=0),"",OFFSET(#REF!,$C33,$A$2))</f>
        <v>#REF!</v>
      </c>
      <c r="B33" t="e">
        <f ca="1">OFFSET(#REF!,C33,$B$2)</f>
        <v>#REF!</v>
      </c>
      <c r="C33" s="1">
        <v>48</v>
      </c>
    </row>
    <row r="34" spans="1:3">
      <c r="A34" t="e">
        <f ca="1">IF(OR(B34=$A$46,B34=0),"",OFFSET(#REF!,$C34,$A$2))</f>
        <v>#REF!</v>
      </c>
      <c r="B34" t="e">
        <f ca="1">OFFSET(#REF!,C34,$B$2)</f>
        <v>#REF!</v>
      </c>
      <c r="C34" s="1">
        <v>49</v>
      </c>
    </row>
    <row r="35" spans="1:3">
      <c r="A35" t="e">
        <f ca="1">IF(OR(B35=$A$46,B35=0),"",OFFSET(#REF!,$C35,$A$2))</f>
        <v>#REF!</v>
      </c>
      <c r="B35" t="e">
        <f ca="1">OFFSET(#REF!,C35,$B$2)</f>
        <v>#REF!</v>
      </c>
      <c r="C35" s="1">
        <v>50</v>
      </c>
    </row>
    <row r="36" spans="1:3">
      <c r="A36" t="e">
        <f ca="1">IF(OR(B36=$A$46,B36=0),"",OFFSET(#REF!,$C36,$A$2))</f>
        <v>#REF!</v>
      </c>
      <c r="B36" t="e">
        <f ca="1">OFFSET(#REF!,C36,$B$2)</f>
        <v>#REF!</v>
      </c>
      <c r="C36" s="1">
        <v>51</v>
      </c>
    </row>
    <row r="37" spans="1:3">
      <c r="A37" t="e">
        <f ca="1">IF(OR(B37=$A$46,B37=0),"",OFFSET(#REF!,$C37,$A$2))</f>
        <v>#REF!</v>
      </c>
      <c r="B37" t="e">
        <f ca="1">OFFSET(#REF!,C37,$B$2)</f>
        <v>#REF!</v>
      </c>
      <c r="C37" s="1">
        <v>52</v>
      </c>
    </row>
    <row r="38" spans="1:3">
      <c r="A38" t="e">
        <f ca="1">IF(OR(B38=$A$46,B38=0),"",OFFSET(#REF!,$C38,$A$2))</f>
        <v>#REF!</v>
      </c>
      <c r="B38" t="e">
        <f ca="1">OFFSET(#REF!,C38,$B$2)</f>
        <v>#REF!</v>
      </c>
      <c r="C38" s="1">
        <v>53</v>
      </c>
    </row>
    <row r="39" spans="1:3">
      <c r="A39" t="e">
        <f ca="1">IF(OR(B39=$A$46,B39=0),"",OFFSET(#REF!,$C39,$A$2))</f>
        <v>#REF!</v>
      </c>
      <c r="B39" t="e">
        <f ca="1">OFFSET(#REF!,C39,$B$2)</f>
        <v>#REF!</v>
      </c>
      <c r="C39" s="1">
        <v>54</v>
      </c>
    </row>
    <row r="40" spans="1:3">
      <c r="A40" t="e">
        <f ca="1">IF(OR(B40=$A$46,B40=0),"",OFFSET(#REF!,$C40,$A$2))</f>
        <v>#REF!</v>
      </c>
      <c r="B40" t="e">
        <f ca="1">OFFSET(#REF!,C40,$B$2)</f>
        <v>#REF!</v>
      </c>
      <c r="C40" s="1">
        <v>55</v>
      </c>
    </row>
    <row r="41" spans="1:3">
      <c r="A41" t="e">
        <f ca="1">IF(OR(B41=$A$46,B41=0),"",OFFSET(#REF!,$C41,$A$2))</f>
        <v>#REF!</v>
      </c>
      <c r="B41" t="e">
        <f ca="1">OFFSET(#REF!,C41,$B$2)</f>
        <v>#REF!</v>
      </c>
      <c r="C41" s="1">
        <v>56</v>
      </c>
    </row>
    <row r="42" spans="1:3">
      <c r="A42" t="e">
        <f ca="1">IF(OR(B42=$A$46,B42=0),"",OFFSET(#REF!,$C42,$A$2))</f>
        <v>#REF!</v>
      </c>
      <c r="B42" t="e">
        <f ca="1">OFFSET(#REF!,C42,$B$2)</f>
        <v>#REF!</v>
      </c>
      <c r="C42" s="1">
        <v>57</v>
      </c>
    </row>
    <row r="43" spans="1:3">
      <c r="A43" t="e">
        <f ca="1">IF(OR(B43=$A$46,B43=0),"",OFFSET(#REF!,$C43,$A$2))</f>
        <v>#REF!</v>
      </c>
      <c r="B43" t="e">
        <f ca="1">OFFSET(#REF!,C43,$B$2)</f>
        <v>#REF!</v>
      </c>
      <c r="C43" s="1">
        <v>58</v>
      </c>
    </row>
    <row r="44" spans="1:3">
      <c r="A44" t="e">
        <f ca="1">IF(OR(B44=$A$46,B44=0),"",OFFSET(#REF!,$C44,$A$2))</f>
        <v>#REF!</v>
      </c>
      <c r="B44" t="e">
        <f ca="1">OFFSET(#REF!,C44,$B$2)</f>
        <v>#REF!</v>
      </c>
      <c r="C44" s="1">
        <v>59</v>
      </c>
    </row>
    <row r="45" spans="1:3">
      <c r="A45" t="e">
        <f ca="1">IF(OR(B45=$A$46,B45=0),"",OFFSET(#REF!,$C45,$A$2))</f>
        <v>#REF!</v>
      </c>
      <c r="B45" t="e">
        <f ca="1">OFFSET(#REF!,C45,$B$2)</f>
        <v>#REF!</v>
      </c>
      <c r="C45" s="1">
        <v>60</v>
      </c>
    </row>
    <row r="46" spans="1:3">
      <c r="A46" t="s">
        <v>20</v>
      </c>
    </row>
    <row r="599" spans="1:2">
      <c r="A599" s="3" t="s">
        <v>21</v>
      </c>
      <c r="B599" s="3" t="s">
        <v>22</v>
      </c>
    </row>
    <row r="600" spans="1:2">
      <c r="A600" s="3" t="s">
        <v>23</v>
      </c>
      <c r="B600" s="3" t="s">
        <v>24</v>
      </c>
    </row>
    <row r="601" spans="1:2">
      <c r="A601" s="3" t="s">
        <v>25</v>
      </c>
      <c r="B601" s="3" t="s">
        <v>26</v>
      </c>
    </row>
    <row r="602" spans="1:2">
      <c r="A602" s="3" t="s">
        <v>27</v>
      </c>
      <c r="B602" s="3" t="s">
        <v>26</v>
      </c>
    </row>
    <row r="603" spans="1:2">
      <c r="A603" s="3" t="s">
        <v>28</v>
      </c>
      <c r="B603" s="3" t="s">
        <v>24</v>
      </c>
    </row>
    <row r="604" spans="1:2">
      <c r="A604" s="3" t="s">
        <v>29</v>
      </c>
      <c r="B604" s="3" t="s">
        <v>24</v>
      </c>
    </row>
    <row r="605" spans="1:2">
      <c r="A605" s="3" t="s">
        <v>30</v>
      </c>
      <c r="B605" s="3" t="s">
        <v>26</v>
      </c>
    </row>
    <row r="606" spans="1:2">
      <c r="A606" s="3" t="s">
        <v>31</v>
      </c>
      <c r="B606" s="3" t="s">
        <v>32</v>
      </c>
    </row>
    <row r="607" spans="1:2">
      <c r="A607" s="3" t="s">
        <v>33</v>
      </c>
      <c r="B607" s="3" t="s">
        <v>24</v>
      </c>
    </row>
    <row r="608" spans="1:2">
      <c r="A608" s="3" t="s">
        <v>34</v>
      </c>
      <c r="B608" s="3" t="s">
        <v>24</v>
      </c>
    </row>
    <row r="609" spans="1:2">
      <c r="A609" s="3" t="s">
        <v>35</v>
      </c>
      <c r="B609" s="3" t="s">
        <v>24</v>
      </c>
    </row>
    <row r="610" spans="1:2">
      <c r="A610" s="3" t="s">
        <v>36</v>
      </c>
      <c r="B610" s="3" t="s">
        <v>24</v>
      </c>
    </row>
    <row r="611" spans="1:2">
      <c r="A611" s="3" t="s">
        <v>37</v>
      </c>
      <c r="B611" s="3" t="s">
        <v>26</v>
      </c>
    </row>
    <row r="612" spans="1:2">
      <c r="A612" s="3" t="s">
        <v>38</v>
      </c>
      <c r="B612" s="3" t="s">
        <v>26</v>
      </c>
    </row>
    <row r="613" spans="1:2">
      <c r="A613" s="3" t="s">
        <v>27</v>
      </c>
      <c r="B613" s="3" t="s">
        <v>26</v>
      </c>
    </row>
    <row r="614" spans="1:2">
      <c r="A614" s="3" t="s">
        <v>39</v>
      </c>
      <c r="B614" s="3" t="s">
        <v>26</v>
      </c>
    </row>
    <row r="615" spans="1:2">
      <c r="A615" s="3" t="s">
        <v>40</v>
      </c>
      <c r="B615" s="3" t="s">
        <v>26</v>
      </c>
    </row>
    <row r="616" spans="1:2">
      <c r="A616" s="3" t="s">
        <v>41</v>
      </c>
      <c r="B616" s="3" t="s">
        <v>32</v>
      </c>
    </row>
    <row r="617" spans="1:2">
      <c r="A617" s="3" t="s">
        <v>42</v>
      </c>
      <c r="B617" s="3" t="s">
        <v>32</v>
      </c>
    </row>
    <row r="618" spans="1:2">
      <c r="A618" s="3" t="s">
        <v>43</v>
      </c>
      <c r="B618" s="3" t="s">
        <v>32</v>
      </c>
    </row>
    <row r="619" spans="1:2">
      <c r="A619" s="3" t="s">
        <v>44</v>
      </c>
      <c r="B619" s="3" t="s">
        <v>26</v>
      </c>
    </row>
    <row r="620" spans="1:2">
      <c r="A620" s="3" t="s">
        <v>45</v>
      </c>
      <c r="B620" s="3" t="s">
        <v>32</v>
      </c>
    </row>
    <row r="621" spans="1:2">
      <c r="A621" s="3" t="s">
        <v>46</v>
      </c>
      <c r="B621" s="3" t="s">
        <v>47</v>
      </c>
    </row>
    <row r="622" spans="1:2">
      <c r="A622" s="3" t="s">
        <v>48</v>
      </c>
      <c r="B622" s="3" t="s">
        <v>24</v>
      </c>
    </row>
    <row r="623" spans="1:2">
      <c r="A623" s="3" t="s">
        <v>49</v>
      </c>
      <c r="B623" s="3" t="s">
        <v>24</v>
      </c>
    </row>
    <row r="624" spans="1:2">
      <c r="A624" s="3" t="s">
        <v>50</v>
      </c>
      <c r="B624" s="3" t="s">
        <v>24</v>
      </c>
    </row>
    <row r="625" spans="1:2">
      <c r="A625" s="3" t="s">
        <v>51</v>
      </c>
      <c r="B625" s="3" t="s">
        <v>24</v>
      </c>
    </row>
    <row r="626" spans="1:2">
      <c r="A626" s="3" t="s">
        <v>52</v>
      </c>
      <c r="B626" s="3" t="s">
        <v>24</v>
      </c>
    </row>
    <row r="627" spans="1:2">
      <c r="A627" s="3" t="s">
        <v>53</v>
      </c>
      <c r="B627" s="3" t="s">
        <v>26</v>
      </c>
    </row>
    <row r="628" spans="1:2">
      <c r="A628" s="3" t="s">
        <v>54</v>
      </c>
      <c r="B628" s="3" t="s">
        <v>32</v>
      </c>
    </row>
    <row r="629" spans="1:2">
      <c r="A629" s="3" t="s">
        <v>55</v>
      </c>
      <c r="B629" s="3" t="s">
        <v>32</v>
      </c>
    </row>
    <row r="630" spans="1:2">
      <c r="A630" s="3" t="s">
        <v>56</v>
      </c>
      <c r="B630" s="3" t="s">
        <v>26</v>
      </c>
    </row>
    <row r="631" spans="1:2">
      <c r="A631" s="3" t="s">
        <v>57</v>
      </c>
      <c r="B631" s="3" t="s">
        <v>26</v>
      </c>
    </row>
    <row r="632" spans="1:2">
      <c r="A632" s="3" t="s">
        <v>58</v>
      </c>
      <c r="B632" s="3" t="s">
        <v>32</v>
      </c>
    </row>
    <row r="633" spans="1:2">
      <c r="A633" s="3" t="s">
        <v>59</v>
      </c>
      <c r="B633" s="3" t="s">
        <v>24</v>
      </c>
    </row>
    <row r="634" spans="1:2">
      <c r="A634" s="3" t="s">
        <v>60</v>
      </c>
      <c r="B634" s="3" t="s">
        <v>26</v>
      </c>
    </row>
    <row r="635" spans="1:2">
      <c r="A635" s="3" t="s">
        <v>61</v>
      </c>
      <c r="B635" s="3" t="s">
        <v>24</v>
      </c>
    </row>
    <row r="636" spans="1:2">
      <c r="A636" s="3" t="s">
        <v>62</v>
      </c>
      <c r="B636" s="3" t="s">
        <v>24</v>
      </c>
    </row>
    <row r="637" spans="1:2">
      <c r="A637" s="3" t="s">
        <v>63</v>
      </c>
      <c r="B637" s="3" t="s">
        <v>32</v>
      </c>
    </row>
    <row r="638" spans="1:2">
      <c r="A638" s="3" t="s">
        <v>64</v>
      </c>
      <c r="B638" s="3" t="s">
        <v>24</v>
      </c>
    </row>
    <row r="639" spans="1:2">
      <c r="A639" s="3" t="s">
        <v>65</v>
      </c>
      <c r="B639" s="3" t="s">
        <v>32</v>
      </c>
    </row>
    <row r="640" spans="1:2">
      <c r="A640" s="3" t="s">
        <v>66</v>
      </c>
      <c r="B640" s="3" t="s">
        <v>24</v>
      </c>
    </row>
    <row r="641" spans="1:2">
      <c r="A641" s="3" t="s">
        <v>67</v>
      </c>
      <c r="B641" s="3" t="s">
        <v>68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G3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A144"/>
    </sheetView>
  </sheetViews>
  <sheetFormatPr baseColWidth="10" defaultColWidth="11.42578125" defaultRowHeight="11.25"/>
  <cols>
    <col min="1" max="1" width="11.85546875" style="6" bestFit="1" customWidth="1"/>
    <col min="2" max="2" width="10.140625" style="11" bestFit="1" customWidth="1"/>
    <col min="3" max="3" width="9.140625" style="7" bestFit="1" customWidth="1"/>
    <col min="4" max="4" width="11.42578125" style="13" bestFit="1" customWidth="1"/>
    <col min="5" max="5" width="21.5703125" style="13" customWidth="1"/>
    <col min="6" max="6" width="10.7109375" style="6" customWidth="1"/>
    <col min="7" max="7" width="7.5703125" style="8" customWidth="1"/>
    <col min="8" max="8" width="9.42578125" style="6" customWidth="1"/>
    <col min="9" max="9" width="9.7109375" style="13" bestFit="1" customWidth="1"/>
    <col min="10" max="10" width="7" style="14" customWidth="1"/>
    <col min="11" max="11" width="7.42578125" style="12" customWidth="1"/>
    <col min="12" max="12" width="21.42578125" style="12" customWidth="1"/>
    <col min="13" max="13" width="13.85546875" style="12" customWidth="1"/>
    <col min="14" max="14" width="12.7109375" style="12" customWidth="1"/>
    <col min="15" max="15" width="11.28515625" style="12" customWidth="1"/>
    <col min="16" max="16" width="24.85546875" style="6" customWidth="1"/>
    <col min="17" max="17" width="22.140625" style="6" customWidth="1"/>
    <col min="18" max="18" width="17.7109375" style="6" customWidth="1"/>
    <col min="19" max="19" width="6.28515625" style="6" customWidth="1"/>
    <col min="20" max="20" width="14.85546875" style="8" customWidth="1"/>
    <col min="21" max="21" width="6.85546875" style="6" customWidth="1"/>
    <col min="22" max="22" width="6.5703125" style="12" customWidth="1"/>
    <col min="23" max="23" width="9.7109375" style="14" customWidth="1"/>
    <col min="24" max="24" width="10.140625" style="13" customWidth="1"/>
    <col min="25" max="25" width="15.5703125" style="6" customWidth="1"/>
    <col min="26" max="26" width="9.42578125" style="8" customWidth="1"/>
    <col min="27" max="27" width="10.5703125" style="8" customWidth="1"/>
    <col min="28" max="28" width="10.5703125" style="6" customWidth="1"/>
    <col min="29" max="29" width="15.5703125" style="6" customWidth="1"/>
    <col min="30" max="30" width="8.7109375" style="6" customWidth="1"/>
    <col min="31" max="31" width="10.5703125" style="6" customWidth="1"/>
    <col min="32" max="32" width="14.140625" style="6" bestFit="1" customWidth="1"/>
    <col min="33" max="33" width="11.42578125" style="6" customWidth="1"/>
    <col min="34" max="16384" width="11.42578125" style="6"/>
  </cols>
  <sheetData>
    <row r="1" spans="1:33">
      <c r="H1" s="12"/>
      <c r="J1" s="29">
        <f>SUBTOTAL(9,J3:J9940)</f>
        <v>296.70299999999997</v>
      </c>
      <c r="O1" s="12">
        <f>SUBTOTAL(9,O3:O9940)</f>
        <v>3945746.8866699995</v>
      </c>
    </row>
    <row r="2" spans="1:33" s="10" customFormat="1" ht="28.5" customHeight="1">
      <c r="A2" s="15" t="s">
        <v>74</v>
      </c>
      <c r="B2" s="16" t="s">
        <v>75</v>
      </c>
      <c r="C2" s="17" t="s">
        <v>76</v>
      </c>
      <c r="D2" s="18" t="s">
        <v>77</v>
      </c>
      <c r="E2" s="18" t="s">
        <v>129</v>
      </c>
      <c r="F2" s="15" t="s">
        <v>125</v>
      </c>
      <c r="G2" s="15" t="s">
        <v>133</v>
      </c>
      <c r="H2" s="15" t="s">
        <v>21</v>
      </c>
      <c r="I2" s="18" t="s">
        <v>132</v>
      </c>
      <c r="J2" s="19" t="s">
        <v>72</v>
      </c>
      <c r="K2" s="18" t="s">
        <v>130</v>
      </c>
      <c r="L2" s="18" t="s">
        <v>148</v>
      </c>
      <c r="M2" s="18" t="s">
        <v>127</v>
      </c>
      <c r="N2" s="18" t="s">
        <v>141</v>
      </c>
      <c r="O2" s="18" t="s">
        <v>73</v>
      </c>
      <c r="P2" s="15" t="s">
        <v>70</v>
      </c>
      <c r="Q2" s="15" t="s">
        <v>69</v>
      </c>
      <c r="R2" s="15" t="s">
        <v>71</v>
      </c>
      <c r="S2" s="15" t="s">
        <v>122</v>
      </c>
      <c r="T2" s="15" t="s">
        <v>123</v>
      </c>
      <c r="U2" s="15" t="s">
        <v>124</v>
      </c>
      <c r="V2" s="18" t="s">
        <v>79</v>
      </c>
      <c r="W2" s="19" t="s">
        <v>126</v>
      </c>
      <c r="X2" s="18" t="s">
        <v>128</v>
      </c>
      <c r="Y2" s="15" t="s">
        <v>131</v>
      </c>
      <c r="Z2" s="15" t="s">
        <v>78</v>
      </c>
      <c r="AA2" s="15" t="s">
        <v>134</v>
      </c>
      <c r="AB2" s="15" t="s">
        <v>134</v>
      </c>
      <c r="AC2" s="15" t="s">
        <v>131</v>
      </c>
      <c r="AD2" s="15" t="s">
        <v>78</v>
      </c>
      <c r="AE2" s="15" t="s">
        <v>134</v>
      </c>
      <c r="AF2" s="15" t="s">
        <v>134</v>
      </c>
      <c r="AG2" s="9"/>
    </row>
    <row r="3" spans="1:33" ht="15" customHeight="1">
      <c r="A3" s="28" t="s">
        <v>241</v>
      </c>
      <c r="B3" s="20" t="s">
        <v>242</v>
      </c>
      <c r="C3" s="21" t="s">
        <v>243</v>
      </c>
      <c r="D3" s="22" t="s">
        <v>176</v>
      </c>
      <c r="E3" s="22" t="s">
        <v>149</v>
      </c>
      <c r="F3" s="23" t="s">
        <v>136</v>
      </c>
      <c r="G3" s="24" t="s">
        <v>0</v>
      </c>
      <c r="H3" s="24" t="s">
        <v>24</v>
      </c>
      <c r="I3" s="22">
        <v>136995.13</v>
      </c>
      <c r="J3" s="25">
        <v>12.673</v>
      </c>
      <c r="K3" s="22">
        <v>10810</v>
      </c>
      <c r="L3" s="22" t="s">
        <v>244</v>
      </c>
      <c r="M3" s="26">
        <v>10810</v>
      </c>
      <c r="N3" s="26">
        <v>10877.05</v>
      </c>
      <c r="O3" s="26">
        <v>137844.85464999999</v>
      </c>
      <c r="P3" s="23" t="s">
        <v>140</v>
      </c>
      <c r="Q3" s="23" t="s">
        <v>245</v>
      </c>
      <c r="R3" s="23">
        <v>9019546465</v>
      </c>
      <c r="S3" s="23">
        <v>1027</v>
      </c>
      <c r="T3" s="24">
        <v>10008009</v>
      </c>
      <c r="U3" s="23" t="s">
        <v>135</v>
      </c>
      <c r="V3" s="26">
        <v>1039</v>
      </c>
      <c r="W3" s="27" t="s">
        <v>137</v>
      </c>
      <c r="X3" s="22" t="s">
        <v>150</v>
      </c>
      <c r="Y3" s="24" t="s">
        <v>138</v>
      </c>
      <c r="Z3" s="24" t="s">
        <v>246</v>
      </c>
      <c r="AA3" s="24" t="s">
        <v>139</v>
      </c>
      <c r="AB3" s="23"/>
      <c r="AC3" s="23"/>
      <c r="AD3" s="23"/>
      <c r="AE3" s="23"/>
      <c r="AF3" s="23"/>
    </row>
    <row r="4" spans="1:33" ht="15" customHeight="1">
      <c r="A4" s="28" t="s">
        <v>247</v>
      </c>
      <c r="B4" s="20" t="s">
        <v>248</v>
      </c>
      <c r="C4" s="21" t="s">
        <v>249</v>
      </c>
      <c r="D4" s="22" t="s">
        <v>151</v>
      </c>
      <c r="E4" s="22" t="s">
        <v>152</v>
      </c>
      <c r="F4" s="23" t="s">
        <v>136</v>
      </c>
      <c r="G4" s="24" t="s">
        <v>0</v>
      </c>
      <c r="H4" s="24" t="s">
        <v>26</v>
      </c>
      <c r="I4" s="22">
        <v>166828.59</v>
      </c>
      <c r="J4" s="25">
        <v>10.701000000000001</v>
      </c>
      <c r="K4" s="22">
        <v>15590</v>
      </c>
      <c r="L4" s="22" t="s">
        <v>250</v>
      </c>
      <c r="M4" s="26">
        <v>15590</v>
      </c>
      <c r="N4" s="26">
        <v>16496.34</v>
      </c>
      <c r="O4" s="26">
        <v>176527.33434</v>
      </c>
      <c r="P4" s="23" t="s">
        <v>140</v>
      </c>
      <c r="Q4" s="23" t="s">
        <v>245</v>
      </c>
      <c r="R4" s="23">
        <v>9019546467</v>
      </c>
      <c r="S4" s="23">
        <v>1026</v>
      </c>
      <c r="T4" s="24">
        <v>10008009</v>
      </c>
      <c r="U4" s="23" t="s">
        <v>135</v>
      </c>
      <c r="V4" s="26">
        <v>1039</v>
      </c>
      <c r="W4" s="27" t="s">
        <v>137</v>
      </c>
      <c r="X4" s="22" t="s">
        <v>153</v>
      </c>
      <c r="Y4" s="24" t="s">
        <v>138</v>
      </c>
      <c r="Z4" s="24" t="s">
        <v>251</v>
      </c>
      <c r="AA4" s="24" t="s">
        <v>139</v>
      </c>
      <c r="AB4" s="23"/>
      <c r="AC4" s="23"/>
      <c r="AD4" s="23"/>
      <c r="AE4" s="23"/>
      <c r="AF4" s="23"/>
    </row>
    <row r="5" spans="1:33" ht="15" customHeight="1">
      <c r="A5" s="28" t="s">
        <v>252</v>
      </c>
      <c r="B5" s="20" t="s">
        <v>248</v>
      </c>
      <c r="C5" s="21" t="s">
        <v>253</v>
      </c>
      <c r="D5" s="22" t="s">
        <v>154</v>
      </c>
      <c r="E5" s="22" t="s">
        <v>152</v>
      </c>
      <c r="F5" s="23" t="s">
        <v>136</v>
      </c>
      <c r="G5" s="24" t="s">
        <v>0</v>
      </c>
      <c r="H5" s="24" t="s">
        <v>26</v>
      </c>
      <c r="I5" s="22">
        <v>162880.56</v>
      </c>
      <c r="J5" s="25">
        <v>10.522</v>
      </c>
      <c r="K5" s="22">
        <v>15480</v>
      </c>
      <c r="L5" s="22" t="s">
        <v>254</v>
      </c>
      <c r="M5" s="26">
        <v>15480</v>
      </c>
      <c r="N5" s="26">
        <v>16496.34</v>
      </c>
      <c r="O5" s="26">
        <v>173574.48948000002</v>
      </c>
      <c r="P5" s="23" t="s">
        <v>156</v>
      </c>
      <c r="Q5" s="23" t="s">
        <v>245</v>
      </c>
      <c r="R5" s="23">
        <v>9019546467</v>
      </c>
      <c r="S5" s="23">
        <v>1026</v>
      </c>
      <c r="T5" s="24">
        <v>10008009</v>
      </c>
      <c r="U5" s="23" t="s">
        <v>135</v>
      </c>
      <c r="V5" s="26">
        <v>1069</v>
      </c>
      <c r="W5" s="27" t="s">
        <v>137</v>
      </c>
      <c r="X5" s="22" t="s">
        <v>153</v>
      </c>
      <c r="Y5" s="24" t="s">
        <v>138</v>
      </c>
      <c r="Z5" s="24" t="s">
        <v>255</v>
      </c>
      <c r="AA5" s="24" t="s">
        <v>139</v>
      </c>
      <c r="AB5" s="23"/>
      <c r="AC5" s="23"/>
      <c r="AD5" s="23"/>
      <c r="AE5" s="23"/>
      <c r="AF5" s="23"/>
    </row>
    <row r="6" spans="1:33" ht="15" customHeight="1">
      <c r="A6" s="28" t="s">
        <v>256</v>
      </c>
      <c r="B6" s="20" t="s">
        <v>248</v>
      </c>
      <c r="C6" s="21" t="s">
        <v>257</v>
      </c>
      <c r="D6" s="22" t="s">
        <v>157</v>
      </c>
      <c r="E6" s="22" t="s">
        <v>152</v>
      </c>
      <c r="F6" s="23" t="s">
        <v>136</v>
      </c>
      <c r="G6" s="24" t="s">
        <v>0</v>
      </c>
      <c r="H6" s="24" t="s">
        <v>26</v>
      </c>
      <c r="I6" s="22">
        <v>82190.48</v>
      </c>
      <c r="J6" s="25">
        <v>5.2720000000000002</v>
      </c>
      <c r="K6" s="22">
        <v>15590</v>
      </c>
      <c r="L6" s="22" t="s">
        <v>250</v>
      </c>
      <c r="M6" s="26">
        <v>15590</v>
      </c>
      <c r="N6" s="26">
        <v>16496.34</v>
      </c>
      <c r="O6" s="26">
        <v>86968.70448</v>
      </c>
      <c r="P6" s="23" t="s">
        <v>140</v>
      </c>
      <c r="Q6" s="23" t="s">
        <v>245</v>
      </c>
      <c r="R6" s="23">
        <v>9019546467</v>
      </c>
      <c r="S6" s="23">
        <v>1026</v>
      </c>
      <c r="T6" s="24">
        <v>10008009</v>
      </c>
      <c r="U6" s="23" t="s">
        <v>135</v>
      </c>
      <c r="V6" s="26">
        <v>1039</v>
      </c>
      <c r="W6" s="27" t="s">
        <v>137</v>
      </c>
      <c r="X6" s="22" t="s">
        <v>153</v>
      </c>
      <c r="Y6" s="24" t="s">
        <v>138</v>
      </c>
      <c r="Z6" s="24" t="s">
        <v>258</v>
      </c>
      <c r="AA6" s="24" t="s">
        <v>139</v>
      </c>
      <c r="AB6" s="23"/>
      <c r="AC6" s="23" t="s">
        <v>138</v>
      </c>
      <c r="AD6" s="23"/>
      <c r="AE6" s="23"/>
      <c r="AF6" s="23"/>
    </row>
    <row r="7" spans="1:33" ht="15" customHeight="1">
      <c r="A7" s="28" t="s">
        <v>259</v>
      </c>
      <c r="B7" s="20" t="s">
        <v>260</v>
      </c>
      <c r="C7" s="21" t="s">
        <v>261</v>
      </c>
      <c r="D7" s="22" t="s">
        <v>143</v>
      </c>
      <c r="E7" s="22" t="s">
        <v>149</v>
      </c>
      <c r="F7" s="23" t="s">
        <v>136</v>
      </c>
      <c r="G7" s="24" t="s">
        <v>0</v>
      </c>
      <c r="H7" s="24" t="s">
        <v>24</v>
      </c>
      <c r="I7" s="22">
        <v>158669.18</v>
      </c>
      <c r="J7" s="25">
        <v>14.678000000000001</v>
      </c>
      <c r="K7" s="22">
        <v>10810</v>
      </c>
      <c r="L7" s="22" t="s">
        <v>244</v>
      </c>
      <c r="M7" s="26">
        <v>10810</v>
      </c>
      <c r="N7" s="26">
        <v>10877.05</v>
      </c>
      <c r="O7" s="26">
        <v>159653.33989999999</v>
      </c>
      <c r="P7" s="23" t="s">
        <v>140</v>
      </c>
      <c r="Q7" s="23" t="s">
        <v>245</v>
      </c>
      <c r="R7" s="23">
        <v>9019546465</v>
      </c>
      <c r="S7" s="23">
        <v>1027</v>
      </c>
      <c r="T7" s="24">
        <v>10008009</v>
      </c>
      <c r="U7" s="23" t="s">
        <v>135</v>
      </c>
      <c r="V7" s="26">
        <v>1039</v>
      </c>
      <c r="W7" s="27" t="s">
        <v>137</v>
      </c>
      <c r="X7" s="22" t="s">
        <v>150</v>
      </c>
      <c r="Y7" s="24" t="s">
        <v>138</v>
      </c>
      <c r="Z7" s="24" t="s">
        <v>262</v>
      </c>
      <c r="AA7" s="24" t="s">
        <v>139</v>
      </c>
      <c r="AB7" s="23"/>
      <c r="AC7" s="23" t="s">
        <v>138</v>
      </c>
      <c r="AD7" s="23"/>
      <c r="AE7" s="23"/>
      <c r="AF7" s="23"/>
    </row>
    <row r="8" spans="1:33" ht="15" customHeight="1">
      <c r="A8" s="28" t="s">
        <v>263</v>
      </c>
      <c r="B8" s="20" t="s">
        <v>260</v>
      </c>
      <c r="C8" s="21" t="s">
        <v>264</v>
      </c>
      <c r="D8" s="22" t="s">
        <v>155</v>
      </c>
      <c r="E8" s="22" t="s">
        <v>152</v>
      </c>
      <c r="F8" s="23" t="s">
        <v>136</v>
      </c>
      <c r="G8" s="24" t="s">
        <v>0</v>
      </c>
      <c r="H8" s="24" t="s">
        <v>26</v>
      </c>
      <c r="I8" s="22">
        <v>100140.12</v>
      </c>
      <c r="J8" s="25">
        <v>6.4690000000000003</v>
      </c>
      <c r="K8" s="22">
        <v>15480</v>
      </c>
      <c r="L8" s="22" t="s">
        <v>254</v>
      </c>
      <c r="M8" s="26">
        <v>15480</v>
      </c>
      <c r="N8" s="26">
        <v>16496.34</v>
      </c>
      <c r="O8" s="26">
        <v>106714.82346</v>
      </c>
      <c r="P8" s="23" t="s">
        <v>156</v>
      </c>
      <c r="Q8" s="23" t="s">
        <v>245</v>
      </c>
      <c r="R8" s="23">
        <v>9019546467</v>
      </c>
      <c r="S8" s="23">
        <v>1026</v>
      </c>
      <c r="T8" s="24">
        <v>10008009</v>
      </c>
      <c r="U8" s="23" t="s">
        <v>135</v>
      </c>
      <c r="V8" s="26">
        <v>1069</v>
      </c>
      <c r="W8" s="27" t="s">
        <v>137</v>
      </c>
      <c r="X8" s="22" t="s">
        <v>153</v>
      </c>
      <c r="Y8" s="24" t="s">
        <v>138</v>
      </c>
      <c r="Z8" s="24" t="s">
        <v>265</v>
      </c>
      <c r="AA8" s="24" t="s">
        <v>139</v>
      </c>
      <c r="AB8" s="23"/>
      <c r="AC8" s="23"/>
      <c r="AD8" s="23"/>
      <c r="AE8" s="23"/>
      <c r="AF8" s="23"/>
    </row>
    <row r="9" spans="1:33" ht="15" customHeight="1">
      <c r="A9" s="28" t="s">
        <v>160</v>
      </c>
      <c r="B9" s="20" t="s">
        <v>161</v>
      </c>
      <c r="C9" s="21" t="s">
        <v>162</v>
      </c>
      <c r="D9" s="22" t="s">
        <v>158</v>
      </c>
      <c r="E9" s="22" t="s">
        <v>152</v>
      </c>
      <c r="F9" s="23" t="s">
        <v>136</v>
      </c>
      <c r="G9" s="24" t="s">
        <v>0</v>
      </c>
      <c r="H9" s="24" t="s">
        <v>26</v>
      </c>
      <c r="I9" s="22">
        <v>120479.52</v>
      </c>
      <c r="J9" s="25">
        <v>7.7279999999999998</v>
      </c>
      <c r="K9" s="22">
        <v>15590</v>
      </c>
      <c r="L9" s="22" t="str">
        <f t="shared" ref="L9:L32" si="0">+T9&amp;V9&amp;S9</f>
        <v>1000800910391026</v>
      </c>
      <c r="M9" s="26">
        <v>15590</v>
      </c>
      <c r="N9" s="26">
        <v>16496.34</v>
      </c>
      <c r="O9" s="26">
        <v>127483.71552</v>
      </c>
      <c r="P9" s="23" t="s">
        <v>140</v>
      </c>
      <c r="Q9" s="23" t="s">
        <v>163</v>
      </c>
      <c r="R9" s="23">
        <v>9019554100</v>
      </c>
      <c r="S9" s="23">
        <v>1026</v>
      </c>
      <c r="T9" s="24">
        <v>10008009</v>
      </c>
      <c r="U9" s="23" t="s">
        <v>135</v>
      </c>
      <c r="V9" s="26">
        <v>1039</v>
      </c>
      <c r="W9" s="27" t="s">
        <v>137</v>
      </c>
      <c r="X9" s="22" t="s">
        <v>153</v>
      </c>
      <c r="Y9" s="24" t="s">
        <v>138</v>
      </c>
      <c r="Z9" s="24" t="s">
        <v>164</v>
      </c>
      <c r="AA9" s="24" t="s">
        <v>139</v>
      </c>
      <c r="AB9" s="23"/>
      <c r="AC9" s="23"/>
      <c r="AD9" s="23"/>
      <c r="AE9" s="23"/>
      <c r="AF9" s="23"/>
    </row>
    <row r="10" spans="1:33" ht="15" customHeight="1">
      <c r="A10" s="28" t="s">
        <v>165</v>
      </c>
      <c r="B10" s="20" t="s">
        <v>161</v>
      </c>
      <c r="C10" s="21" t="s">
        <v>166</v>
      </c>
      <c r="D10" s="22" t="s">
        <v>145</v>
      </c>
      <c r="E10" s="22" t="s">
        <v>149</v>
      </c>
      <c r="F10" s="23" t="s">
        <v>136</v>
      </c>
      <c r="G10" s="24" t="s">
        <v>0</v>
      </c>
      <c r="H10" s="24" t="s">
        <v>24</v>
      </c>
      <c r="I10" s="22">
        <v>110182.8</v>
      </c>
      <c r="J10" s="25">
        <v>10.09</v>
      </c>
      <c r="K10" s="22">
        <v>10920</v>
      </c>
      <c r="L10" s="22" t="str">
        <f t="shared" si="0"/>
        <v>1000800910391027</v>
      </c>
      <c r="M10" s="26">
        <v>10920</v>
      </c>
      <c r="N10" s="26">
        <v>10980.78</v>
      </c>
      <c r="O10" s="26">
        <v>110796.0702</v>
      </c>
      <c r="P10" s="23" t="s">
        <v>140</v>
      </c>
      <c r="Q10" s="23" t="s">
        <v>163</v>
      </c>
      <c r="R10" s="23">
        <v>9019554098</v>
      </c>
      <c r="S10" s="23">
        <v>1027</v>
      </c>
      <c r="T10" s="24">
        <v>10008009</v>
      </c>
      <c r="U10" s="23" t="s">
        <v>135</v>
      </c>
      <c r="V10" s="26">
        <v>1039</v>
      </c>
      <c r="W10" s="27" t="s">
        <v>137</v>
      </c>
      <c r="X10" s="22" t="s">
        <v>150</v>
      </c>
      <c r="Y10" s="24" t="s">
        <v>138</v>
      </c>
      <c r="Z10" s="24" t="s">
        <v>167</v>
      </c>
      <c r="AA10" s="24" t="s">
        <v>139</v>
      </c>
      <c r="AB10" s="23"/>
      <c r="AC10" s="23"/>
      <c r="AD10" s="23"/>
      <c r="AE10" s="23"/>
      <c r="AF10" s="23"/>
    </row>
    <row r="11" spans="1:33" ht="15" customHeight="1">
      <c r="A11" s="28" t="s">
        <v>168</v>
      </c>
      <c r="B11" s="20" t="s">
        <v>161</v>
      </c>
      <c r="C11" s="21" t="s">
        <v>169</v>
      </c>
      <c r="D11" s="22" t="s">
        <v>157</v>
      </c>
      <c r="E11" s="22" t="s">
        <v>152</v>
      </c>
      <c r="F11" s="23" t="s">
        <v>136</v>
      </c>
      <c r="G11" s="24" t="s">
        <v>0</v>
      </c>
      <c r="H11" s="24" t="s">
        <v>26</v>
      </c>
      <c r="I11" s="22">
        <v>127760.05</v>
      </c>
      <c r="J11" s="25">
        <v>8.1950000000000003</v>
      </c>
      <c r="K11" s="22">
        <v>15590</v>
      </c>
      <c r="L11" s="22" t="str">
        <f t="shared" si="0"/>
        <v>1000800910391026</v>
      </c>
      <c r="M11" s="26">
        <v>15590</v>
      </c>
      <c r="N11" s="26">
        <v>16496.34</v>
      </c>
      <c r="O11" s="26">
        <v>135187.50630000001</v>
      </c>
      <c r="P11" s="23" t="s">
        <v>140</v>
      </c>
      <c r="Q11" s="23" t="s">
        <v>163</v>
      </c>
      <c r="R11" s="23">
        <v>9019554100</v>
      </c>
      <c r="S11" s="23">
        <v>1026</v>
      </c>
      <c r="T11" s="24">
        <v>10008009</v>
      </c>
      <c r="U11" s="23" t="s">
        <v>135</v>
      </c>
      <c r="V11" s="26">
        <v>1039</v>
      </c>
      <c r="W11" s="27" t="s">
        <v>137</v>
      </c>
      <c r="X11" s="22" t="s">
        <v>153</v>
      </c>
      <c r="Y11" s="24" t="s">
        <v>138</v>
      </c>
      <c r="Z11" s="24" t="s">
        <v>170</v>
      </c>
      <c r="AA11" s="24" t="s">
        <v>139</v>
      </c>
      <c r="AB11" s="23"/>
      <c r="AC11" s="23"/>
      <c r="AD11" s="23"/>
      <c r="AE11" s="23"/>
      <c r="AF11" s="23"/>
    </row>
    <row r="12" spans="1:33" ht="15" customHeight="1">
      <c r="A12" s="28" t="s">
        <v>171</v>
      </c>
      <c r="B12" s="20" t="s">
        <v>161</v>
      </c>
      <c r="C12" s="21" t="s">
        <v>172</v>
      </c>
      <c r="D12" s="22" t="s">
        <v>146</v>
      </c>
      <c r="E12" s="22" t="s">
        <v>149</v>
      </c>
      <c r="F12" s="23" t="s">
        <v>136</v>
      </c>
      <c r="G12" s="24" t="s">
        <v>0</v>
      </c>
      <c r="H12" s="24" t="s">
        <v>24</v>
      </c>
      <c r="I12" s="22">
        <v>109056.24</v>
      </c>
      <c r="J12" s="25">
        <v>10.446</v>
      </c>
      <c r="K12" s="22">
        <v>10440</v>
      </c>
      <c r="L12" s="22" t="str">
        <f t="shared" si="0"/>
        <v>1000800910691027</v>
      </c>
      <c r="M12" s="26">
        <v>10440</v>
      </c>
      <c r="N12" s="26">
        <v>10980.78</v>
      </c>
      <c r="O12" s="26">
        <v>114705.22788000001</v>
      </c>
      <c r="P12" s="23" t="s">
        <v>156</v>
      </c>
      <c r="Q12" s="23" t="s">
        <v>163</v>
      </c>
      <c r="R12" s="23">
        <v>9019554098</v>
      </c>
      <c r="S12" s="23">
        <v>1027</v>
      </c>
      <c r="T12" s="24">
        <v>10008009</v>
      </c>
      <c r="U12" s="23" t="s">
        <v>135</v>
      </c>
      <c r="V12" s="26">
        <v>1069</v>
      </c>
      <c r="W12" s="27" t="s">
        <v>137</v>
      </c>
      <c r="X12" s="22" t="s">
        <v>150</v>
      </c>
      <c r="Y12" s="24" t="s">
        <v>138</v>
      </c>
      <c r="Z12" s="24" t="s">
        <v>173</v>
      </c>
      <c r="AA12" s="24" t="s">
        <v>139</v>
      </c>
      <c r="AB12" s="23"/>
      <c r="AC12" s="23"/>
      <c r="AD12" s="23"/>
      <c r="AE12" s="23"/>
      <c r="AF12" s="23"/>
    </row>
    <row r="13" spans="1:33" ht="15" customHeight="1">
      <c r="A13" s="28" t="s">
        <v>174</v>
      </c>
      <c r="B13" s="20" t="s">
        <v>161</v>
      </c>
      <c r="C13" s="21" t="s">
        <v>175</v>
      </c>
      <c r="D13" s="22" t="s">
        <v>176</v>
      </c>
      <c r="E13" s="22" t="s">
        <v>149</v>
      </c>
      <c r="F13" s="23" t="s">
        <v>136</v>
      </c>
      <c r="G13" s="24" t="s">
        <v>0</v>
      </c>
      <c r="H13" s="24" t="s">
        <v>24</v>
      </c>
      <c r="I13" s="22">
        <v>155413.44</v>
      </c>
      <c r="J13" s="25">
        <v>14.231999999999999</v>
      </c>
      <c r="K13" s="22">
        <v>10920</v>
      </c>
      <c r="L13" s="22" t="str">
        <f t="shared" si="0"/>
        <v>1000800910391027</v>
      </c>
      <c r="M13" s="26">
        <v>10920</v>
      </c>
      <c r="N13" s="26">
        <v>10980.78</v>
      </c>
      <c r="O13" s="26">
        <v>156278.46096</v>
      </c>
      <c r="P13" s="23" t="s">
        <v>140</v>
      </c>
      <c r="Q13" s="23" t="s">
        <v>163</v>
      </c>
      <c r="R13" s="23">
        <v>9019554098</v>
      </c>
      <c r="S13" s="23">
        <v>1027</v>
      </c>
      <c r="T13" s="24">
        <v>10008009</v>
      </c>
      <c r="U13" s="23" t="s">
        <v>135</v>
      </c>
      <c r="V13" s="26">
        <v>1039</v>
      </c>
      <c r="W13" s="27" t="s">
        <v>137</v>
      </c>
      <c r="X13" s="22" t="s">
        <v>150</v>
      </c>
      <c r="Y13" s="24" t="s">
        <v>138</v>
      </c>
      <c r="Z13" s="24" t="s">
        <v>177</v>
      </c>
      <c r="AA13" s="24" t="s">
        <v>139</v>
      </c>
      <c r="AB13" s="23"/>
      <c r="AC13" s="23"/>
      <c r="AD13" s="23"/>
      <c r="AE13" s="23"/>
      <c r="AF13" s="23"/>
    </row>
    <row r="14" spans="1:33" ht="15" customHeight="1">
      <c r="A14" s="28" t="s">
        <v>178</v>
      </c>
      <c r="B14" s="20" t="s">
        <v>179</v>
      </c>
      <c r="C14" s="21" t="s">
        <v>180</v>
      </c>
      <c r="D14" s="22" t="s">
        <v>181</v>
      </c>
      <c r="E14" s="22" t="s">
        <v>152</v>
      </c>
      <c r="F14" s="23" t="s">
        <v>136</v>
      </c>
      <c r="G14" s="24" t="s">
        <v>0</v>
      </c>
      <c r="H14" s="24" t="s">
        <v>26</v>
      </c>
      <c r="I14" s="22">
        <v>133419.22</v>
      </c>
      <c r="J14" s="25">
        <v>8.5579999999999998</v>
      </c>
      <c r="K14" s="22">
        <v>15590</v>
      </c>
      <c r="L14" s="22" t="str">
        <f t="shared" si="0"/>
        <v>1000800910391026</v>
      </c>
      <c r="M14" s="26">
        <v>15590</v>
      </c>
      <c r="N14" s="26">
        <v>16496.34</v>
      </c>
      <c r="O14" s="26">
        <v>141175.67772000001</v>
      </c>
      <c r="P14" s="23" t="s">
        <v>140</v>
      </c>
      <c r="Q14" s="23" t="s">
        <v>163</v>
      </c>
      <c r="R14" s="23">
        <v>9019554100</v>
      </c>
      <c r="S14" s="23">
        <v>1026</v>
      </c>
      <c r="T14" s="24">
        <v>10008009</v>
      </c>
      <c r="U14" s="23" t="s">
        <v>135</v>
      </c>
      <c r="V14" s="26">
        <v>1039</v>
      </c>
      <c r="W14" s="27" t="s">
        <v>137</v>
      </c>
      <c r="X14" s="22" t="s">
        <v>153</v>
      </c>
      <c r="Y14" s="24" t="s">
        <v>138</v>
      </c>
      <c r="Z14" s="24" t="s">
        <v>182</v>
      </c>
      <c r="AA14" s="24" t="s">
        <v>139</v>
      </c>
      <c r="AB14" s="23"/>
      <c r="AC14" s="23"/>
      <c r="AD14" s="23"/>
      <c r="AE14" s="23"/>
      <c r="AF14" s="23"/>
    </row>
    <row r="15" spans="1:33" ht="15" customHeight="1">
      <c r="A15" s="28" t="s">
        <v>183</v>
      </c>
      <c r="B15" s="20" t="s">
        <v>179</v>
      </c>
      <c r="C15" s="21" t="s">
        <v>184</v>
      </c>
      <c r="D15" s="22" t="s">
        <v>159</v>
      </c>
      <c r="E15" s="22" t="s">
        <v>152</v>
      </c>
      <c r="F15" s="23" t="s">
        <v>136</v>
      </c>
      <c r="G15" s="24" t="s">
        <v>0</v>
      </c>
      <c r="H15" s="24" t="s">
        <v>26</v>
      </c>
      <c r="I15" s="22">
        <v>170461.06</v>
      </c>
      <c r="J15" s="25">
        <v>10.933999999999999</v>
      </c>
      <c r="K15" s="22">
        <v>15590</v>
      </c>
      <c r="L15" s="22" t="str">
        <f t="shared" si="0"/>
        <v>1000800910391026</v>
      </c>
      <c r="M15" s="26">
        <v>15590</v>
      </c>
      <c r="N15" s="26">
        <v>16496.34</v>
      </c>
      <c r="O15" s="26">
        <v>180370.99155999999</v>
      </c>
      <c r="P15" s="23" t="s">
        <v>140</v>
      </c>
      <c r="Q15" s="23" t="s">
        <v>163</v>
      </c>
      <c r="R15" s="23">
        <v>9019554100</v>
      </c>
      <c r="S15" s="23">
        <v>1026</v>
      </c>
      <c r="T15" s="24">
        <v>10008009</v>
      </c>
      <c r="U15" s="23" t="s">
        <v>135</v>
      </c>
      <c r="V15" s="26">
        <v>1039</v>
      </c>
      <c r="W15" s="27" t="s">
        <v>137</v>
      </c>
      <c r="X15" s="22" t="s">
        <v>153</v>
      </c>
      <c r="Y15" s="24" t="s">
        <v>138</v>
      </c>
      <c r="Z15" s="24" t="s">
        <v>185</v>
      </c>
      <c r="AA15" s="24" t="s">
        <v>139</v>
      </c>
      <c r="AB15" s="23"/>
      <c r="AC15" s="23"/>
      <c r="AD15" s="23"/>
      <c r="AE15" s="23"/>
      <c r="AF15" s="23"/>
    </row>
    <row r="16" spans="1:33" ht="15" customHeight="1">
      <c r="A16" s="28" t="s">
        <v>186</v>
      </c>
      <c r="B16" s="20" t="s">
        <v>179</v>
      </c>
      <c r="C16" s="21" t="s">
        <v>187</v>
      </c>
      <c r="D16" s="22" t="s">
        <v>147</v>
      </c>
      <c r="E16" s="22" t="s">
        <v>149</v>
      </c>
      <c r="F16" s="23" t="s">
        <v>136</v>
      </c>
      <c r="G16" s="24" t="s">
        <v>0</v>
      </c>
      <c r="H16" s="24" t="s">
        <v>24</v>
      </c>
      <c r="I16" s="22">
        <v>192869.04</v>
      </c>
      <c r="J16" s="25">
        <v>17.661999999999999</v>
      </c>
      <c r="K16" s="22">
        <v>10920</v>
      </c>
      <c r="L16" s="22" t="str">
        <f t="shared" si="0"/>
        <v>1000800910391027</v>
      </c>
      <c r="M16" s="26">
        <v>10920</v>
      </c>
      <c r="N16" s="26">
        <v>10980.78</v>
      </c>
      <c r="O16" s="26">
        <v>193942.53636</v>
      </c>
      <c r="P16" s="23" t="s">
        <v>140</v>
      </c>
      <c r="Q16" s="23" t="s">
        <v>163</v>
      </c>
      <c r="R16" s="23">
        <v>9019554098</v>
      </c>
      <c r="S16" s="23">
        <v>1027</v>
      </c>
      <c r="T16" s="24">
        <v>10008009</v>
      </c>
      <c r="U16" s="23" t="s">
        <v>135</v>
      </c>
      <c r="V16" s="26">
        <v>1039</v>
      </c>
      <c r="W16" s="27" t="s">
        <v>137</v>
      </c>
      <c r="X16" s="22" t="s">
        <v>150</v>
      </c>
      <c r="Y16" s="24" t="s">
        <v>138</v>
      </c>
      <c r="Z16" s="24" t="s">
        <v>188</v>
      </c>
      <c r="AA16" s="24" t="s">
        <v>139</v>
      </c>
      <c r="AB16" s="23"/>
      <c r="AC16" s="23"/>
      <c r="AD16" s="23"/>
      <c r="AE16" s="23"/>
      <c r="AF16" s="23"/>
    </row>
    <row r="17" spans="1:32" ht="15" customHeight="1">
      <c r="A17" s="28" t="s">
        <v>189</v>
      </c>
      <c r="B17" s="20" t="s">
        <v>190</v>
      </c>
      <c r="C17" s="21" t="s">
        <v>191</v>
      </c>
      <c r="D17" s="22" t="s">
        <v>145</v>
      </c>
      <c r="E17" s="22" t="s">
        <v>149</v>
      </c>
      <c r="F17" s="23" t="s">
        <v>136</v>
      </c>
      <c r="G17" s="24" t="s">
        <v>0</v>
      </c>
      <c r="H17" s="24" t="s">
        <v>24</v>
      </c>
      <c r="I17" s="22">
        <v>81725.279999999999</v>
      </c>
      <c r="J17" s="25">
        <v>7.484</v>
      </c>
      <c r="K17" s="22">
        <v>10920</v>
      </c>
      <c r="L17" s="22" t="str">
        <f t="shared" si="0"/>
        <v>1000800910391027</v>
      </c>
      <c r="M17" s="26">
        <v>10920</v>
      </c>
      <c r="N17" s="26">
        <v>10980.78</v>
      </c>
      <c r="O17" s="26">
        <v>82180.157520000008</v>
      </c>
      <c r="P17" s="23" t="s">
        <v>140</v>
      </c>
      <c r="Q17" s="23" t="s">
        <v>163</v>
      </c>
      <c r="R17" s="23">
        <v>9019554098</v>
      </c>
      <c r="S17" s="23">
        <v>1027</v>
      </c>
      <c r="T17" s="24">
        <v>10008009</v>
      </c>
      <c r="U17" s="23" t="s">
        <v>135</v>
      </c>
      <c r="V17" s="26">
        <v>1039</v>
      </c>
      <c r="W17" s="27" t="s">
        <v>137</v>
      </c>
      <c r="X17" s="22" t="s">
        <v>150</v>
      </c>
      <c r="Y17" s="24" t="s">
        <v>138</v>
      </c>
      <c r="Z17" s="24" t="s">
        <v>192</v>
      </c>
      <c r="AA17" s="24" t="s">
        <v>139</v>
      </c>
      <c r="AB17" s="23"/>
      <c r="AC17" s="23"/>
      <c r="AD17" s="23"/>
      <c r="AE17" s="23"/>
      <c r="AF17" s="23"/>
    </row>
    <row r="18" spans="1:32" ht="15" customHeight="1">
      <c r="A18" s="28" t="s">
        <v>193</v>
      </c>
      <c r="B18" s="20" t="s">
        <v>190</v>
      </c>
      <c r="C18" s="21" t="s">
        <v>194</v>
      </c>
      <c r="D18" s="22" t="s">
        <v>144</v>
      </c>
      <c r="E18" s="22" t="s">
        <v>149</v>
      </c>
      <c r="F18" s="23" t="s">
        <v>136</v>
      </c>
      <c r="G18" s="24" t="s">
        <v>0</v>
      </c>
      <c r="H18" s="24" t="s">
        <v>24</v>
      </c>
      <c r="I18" s="22">
        <v>101053.68</v>
      </c>
      <c r="J18" s="25">
        <v>9.2539999999999996</v>
      </c>
      <c r="K18" s="22">
        <v>10920</v>
      </c>
      <c r="L18" s="22" t="str">
        <f t="shared" si="0"/>
        <v>1000800910391027</v>
      </c>
      <c r="M18" s="26">
        <v>10920</v>
      </c>
      <c r="N18" s="26">
        <v>10980.78</v>
      </c>
      <c r="O18" s="26">
        <v>101616.13812</v>
      </c>
      <c r="P18" s="23" t="s">
        <v>140</v>
      </c>
      <c r="Q18" s="23" t="s">
        <v>163</v>
      </c>
      <c r="R18" s="23">
        <v>9019554098</v>
      </c>
      <c r="S18" s="23">
        <v>1027</v>
      </c>
      <c r="T18" s="24">
        <v>10008009</v>
      </c>
      <c r="U18" s="23" t="s">
        <v>135</v>
      </c>
      <c r="V18" s="26">
        <v>1039</v>
      </c>
      <c r="W18" s="27" t="s">
        <v>137</v>
      </c>
      <c r="X18" s="22" t="s">
        <v>150</v>
      </c>
      <c r="Y18" s="24" t="s">
        <v>138</v>
      </c>
      <c r="Z18" s="24" t="s">
        <v>195</v>
      </c>
      <c r="AA18" s="24" t="s">
        <v>139</v>
      </c>
      <c r="AB18" s="23"/>
      <c r="AC18" s="23"/>
      <c r="AD18" s="23"/>
      <c r="AE18" s="23"/>
      <c r="AF18" s="23"/>
    </row>
    <row r="19" spans="1:32" ht="15" customHeight="1">
      <c r="A19" s="28" t="s">
        <v>196</v>
      </c>
      <c r="B19" s="20" t="s">
        <v>197</v>
      </c>
      <c r="C19" s="21" t="s">
        <v>198</v>
      </c>
      <c r="D19" s="22" t="s">
        <v>181</v>
      </c>
      <c r="E19" s="22" t="s">
        <v>152</v>
      </c>
      <c r="F19" s="23" t="s">
        <v>136</v>
      </c>
      <c r="G19" s="24" t="s">
        <v>0</v>
      </c>
      <c r="H19" s="24" t="s">
        <v>26</v>
      </c>
      <c r="I19" s="22">
        <v>115974.01</v>
      </c>
      <c r="J19" s="25">
        <v>7.4390000000000001</v>
      </c>
      <c r="K19" s="22">
        <v>15590</v>
      </c>
      <c r="L19" s="22" t="str">
        <f t="shared" si="0"/>
        <v>1000800910391026</v>
      </c>
      <c r="M19" s="26">
        <v>15590</v>
      </c>
      <c r="N19" s="26">
        <v>16496.34</v>
      </c>
      <c r="O19" s="26">
        <v>122716.27326</v>
      </c>
      <c r="P19" s="23" t="s">
        <v>140</v>
      </c>
      <c r="Q19" s="23" t="s">
        <v>163</v>
      </c>
      <c r="R19" s="23">
        <v>9019554100</v>
      </c>
      <c r="S19" s="23">
        <v>1026</v>
      </c>
      <c r="T19" s="24">
        <v>10008009</v>
      </c>
      <c r="U19" s="23" t="s">
        <v>135</v>
      </c>
      <c r="V19" s="26">
        <v>1039</v>
      </c>
      <c r="W19" s="27" t="s">
        <v>137</v>
      </c>
      <c r="X19" s="22" t="s">
        <v>153</v>
      </c>
      <c r="Y19" s="24" t="s">
        <v>138</v>
      </c>
      <c r="Z19" s="24" t="s">
        <v>199</v>
      </c>
      <c r="AA19" s="24" t="s">
        <v>139</v>
      </c>
      <c r="AB19" s="23"/>
      <c r="AC19" s="23"/>
      <c r="AD19" s="23"/>
      <c r="AE19" s="23"/>
      <c r="AF19" s="23"/>
    </row>
    <row r="20" spans="1:32" ht="15" customHeight="1">
      <c r="A20" s="28" t="s">
        <v>200</v>
      </c>
      <c r="B20" s="20" t="s">
        <v>197</v>
      </c>
      <c r="C20" s="21" t="s">
        <v>201</v>
      </c>
      <c r="D20" s="22" t="s">
        <v>142</v>
      </c>
      <c r="E20" s="22" t="s">
        <v>149</v>
      </c>
      <c r="F20" s="23" t="s">
        <v>136</v>
      </c>
      <c r="G20" s="24" t="s">
        <v>0</v>
      </c>
      <c r="H20" s="24" t="s">
        <v>24</v>
      </c>
      <c r="I20" s="22">
        <v>146055</v>
      </c>
      <c r="J20" s="25">
        <v>13.375</v>
      </c>
      <c r="K20" s="22">
        <v>10920</v>
      </c>
      <c r="L20" s="22" t="str">
        <f t="shared" si="0"/>
        <v>1000800910391027</v>
      </c>
      <c r="M20" s="26">
        <v>10920</v>
      </c>
      <c r="N20" s="26">
        <v>10980.78</v>
      </c>
      <c r="O20" s="26">
        <v>146867.9325</v>
      </c>
      <c r="P20" s="23" t="s">
        <v>140</v>
      </c>
      <c r="Q20" s="23" t="s">
        <v>163</v>
      </c>
      <c r="R20" s="23">
        <v>9019554098</v>
      </c>
      <c r="S20" s="23">
        <v>1027</v>
      </c>
      <c r="T20" s="24">
        <v>10008009</v>
      </c>
      <c r="U20" s="23" t="s">
        <v>135</v>
      </c>
      <c r="V20" s="26">
        <v>1039</v>
      </c>
      <c r="W20" s="27" t="s">
        <v>137</v>
      </c>
      <c r="X20" s="22" t="s">
        <v>150</v>
      </c>
      <c r="Y20" s="24" t="s">
        <v>138</v>
      </c>
      <c r="Z20" s="24" t="s">
        <v>202</v>
      </c>
      <c r="AA20" s="24" t="s">
        <v>139</v>
      </c>
      <c r="AB20" s="23"/>
      <c r="AC20" s="23"/>
      <c r="AD20" s="23"/>
      <c r="AE20" s="23"/>
      <c r="AF20" s="23"/>
    </row>
    <row r="21" spans="1:32" ht="15" customHeight="1">
      <c r="A21" s="28" t="s">
        <v>203</v>
      </c>
      <c r="B21" s="20" t="s">
        <v>197</v>
      </c>
      <c r="C21" s="21" t="s">
        <v>204</v>
      </c>
      <c r="D21" s="22" t="s">
        <v>145</v>
      </c>
      <c r="E21" s="22" t="s">
        <v>149</v>
      </c>
      <c r="F21" s="23" t="s">
        <v>136</v>
      </c>
      <c r="G21" s="24" t="s">
        <v>0</v>
      </c>
      <c r="H21" s="24" t="s">
        <v>24</v>
      </c>
      <c r="I21" s="22">
        <v>79060.800000000003</v>
      </c>
      <c r="J21" s="25">
        <v>7.24</v>
      </c>
      <c r="K21" s="22">
        <v>10920</v>
      </c>
      <c r="L21" s="22" t="str">
        <f t="shared" si="0"/>
        <v>1000800910391027</v>
      </c>
      <c r="M21" s="26">
        <v>10920</v>
      </c>
      <c r="N21" s="26">
        <v>10980.78</v>
      </c>
      <c r="O21" s="26">
        <v>79500.847200000004</v>
      </c>
      <c r="P21" s="23" t="s">
        <v>140</v>
      </c>
      <c r="Q21" s="23" t="s">
        <v>163</v>
      </c>
      <c r="R21" s="23">
        <v>9019554098</v>
      </c>
      <c r="S21" s="23">
        <v>1027</v>
      </c>
      <c r="T21" s="24">
        <v>10008009</v>
      </c>
      <c r="U21" s="23" t="s">
        <v>135</v>
      </c>
      <c r="V21" s="26">
        <v>1039</v>
      </c>
      <c r="W21" s="27" t="s">
        <v>137</v>
      </c>
      <c r="X21" s="22" t="s">
        <v>150</v>
      </c>
      <c r="Y21" s="24" t="s">
        <v>138</v>
      </c>
      <c r="Z21" s="24" t="s">
        <v>205</v>
      </c>
      <c r="AA21" s="24" t="s">
        <v>139</v>
      </c>
      <c r="AB21" s="23"/>
      <c r="AC21" s="23"/>
      <c r="AD21" s="23"/>
      <c r="AE21" s="23"/>
      <c r="AF21" s="23"/>
    </row>
    <row r="22" spans="1:32" ht="15" customHeight="1">
      <c r="A22" s="28" t="s">
        <v>206</v>
      </c>
      <c r="B22" s="20" t="s">
        <v>197</v>
      </c>
      <c r="C22" s="21" t="s">
        <v>207</v>
      </c>
      <c r="D22" s="22" t="s">
        <v>157</v>
      </c>
      <c r="E22" s="22" t="s">
        <v>152</v>
      </c>
      <c r="F22" s="23" t="s">
        <v>136</v>
      </c>
      <c r="G22" s="24" t="s">
        <v>0</v>
      </c>
      <c r="H22" s="24" t="s">
        <v>26</v>
      </c>
      <c r="I22" s="22">
        <v>108599.94</v>
      </c>
      <c r="J22" s="25">
        <v>6.9660000000000002</v>
      </c>
      <c r="K22" s="22">
        <v>15590</v>
      </c>
      <c r="L22" s="22" t="str">
        <f t="shared" si="0"/>
        <v>1000800910391026</v>
      </c>
      <c r="M22" s="26">
        <v>15590</v>
      </c>
      <c r="N22" s="26">
        <v>16496.34</v>
      </c>
      <c r="O22" s="26">
        <v>114913.50444</v>
      </c>
      <c r="P22" s="23" t="s">
        <v>140</v>
      </c>
      <c r="Q22" s="23" t="s">
        <v>163</v>
      </c>
      <c r="R22" s="23">
        <v>9019554100</v>
      </c>
      <c r="S22" s="23">
        <v>1026</v>
      </c>
      <c r="T22" s="24">
        <v>10008009</v>
      </c>
      <c r="U22" s="23" t="s">
        <v>135</v>
      </c>
      <c r="V22" s="26">
        <v>1039</v>
      </c>
      <c r="W22" s="27" t="s">
        <v>137</v>
      </c>
      <c r="X22" s="22" t="s">
        <v>153</v>
      </c>
      <c r="Y22" s="24" t="s">
        <v>138</v>
      </c>
      <c r="Z22" s="24" t="s">
        <v>208</v>
      </c>
      <c r="AA22" s="24" t="s">
        <v>139</v>
      </c>
      <c r="AB22" s="23"/>
      <c r="AC22" s="23"/>
      <c r="AD22" s="23"/>
      <c r="AE22" s="23"/>
      <c r="AF22" s="23"/>
    </row>
    <row r="23" spans="1:32" ht="15" customHeight="1">
      <c r="A23" s="28" t="s">
        <v>209</v>
      </c>
      <c r="B23" s="20" t="s">
        <v>197</v>
      </c>
      <c r="C23" s="21" t="s">
        <v>210</v>
      </c>
      <c r="D23" s="22" t="s">
        <v>146</v>
      </c>
      <c r="E23" s="22" t="s">
        <v>149</v>
      </c>
      <c r="F23" s="23" t="s">
        <v>136</v>
      </c>
      <c r="G23" s="24" t="s">
        <v>0</v>
      </c>
      <c r="H23" s="24" t="s">
        <v>24</v>
      </c>
      <c r="I23" s="22">
        <v>103314.24000000001</v>
      </c>
      <c r="J23" s="25">
        <v>9.8960000000000008</v>
      </c>
      <c r="K23" s="22">
        <v>10440</v>
      </c>
      <c r="L23" s="22" t="str">
        <f t="shared" si="0"/>
        <v>1000800910691027</v>
      </c>
      <c r="M23" s="26">
        <v>10440</v>
      </c>
      <c r="N23" s="26">
        <v>10980.78</v>
      </c>
      <c r="O23" s="26">
        <v>108665.79888000002</v>
      </c>
      <c r="P23" s="23" t="s">
        <v>156</v>
      </c>
      <c r="Q23" s="23" t="s">
        <v>163</v>
      </c>
      <c r="R23" s="23">
        <v>9019554098</v>
      </c>
      <c r="S23" s="23">
        <v>1027</v>
      </c>
      <c r="T23" s="24">
        <v>10008009</v>
      </c>
      <c r="U23" s="23" t="s">
        <v>135</v>
      </c>
      <c r="V23" s="26">
        <v>1069</v>
      </c>
      <c r="W23" s="27" t="s">
        <v>137</v>
      </c>
      <c r="X23" s="22" t="s">
        <v>150</v>
      </c>
      <c r="Y23" s="24" t="s">
        <v>138</v>
      </c>
      <c r="Z23" s="24" t="s">
        <v>211</v>
      </c>
      <c r="AA23" s="24" t="s">
        <v>139</v>
      </c>
      <c r="AB23" s="23"/>
      <c r="AC23" s="23"/>
      <c r="AD23" s="23"/>
      <c r="AE23" s="23"/>
      <c r="AF23" s="23"/>
    </row>
    <row r="24" spans="1:32" ht="15" customHeight="1">
      <c r="A24" s="28" t="s">
        <v>212</v>
      </c>
      <c r="B24" s="20" t="s">
        <v>213</v>
      </c>
      <c r="C24" s="21" t="s">
        <v>214</v>
      </c>
      <c r="D24" s="22" t="s">
        <v>158</v>
      </c>
      <c r="E24" s="22" t="s">
        <v>152</v>
      </c>
      <c r="F24" s="23" t="s">
        <v>136</v>
      </c>
      <c r="G24" s="24" t="s">
        <v>0</v>
      </c>
      <c r="H24" s="24" t="s">
        <v>26</v>
      </c>
      <c r="I24" s="22">
        <v>135664.18</v>
      </c>
      <c r="J24" s="25">
        <v>8.702</v>
      </c>
      <c r="K24" s="22">
        <v>15590</v>
      </c>
      <c r="L24" s="22" t="str">
        <f t="shared" si="0"/>
        <v>1000800910391026</v>
      </c>
      <c r="M24" s="26">
        <v>15590</v>
      </c>
      <c r="N24" s="26">
        <v>16496.34</v>
      </c>
      <c r="O24" s="26">
        <v>143551.15067999999</v>
      </c>
      <c r="P24" s="23" t="s">
        <v>140</v>
      </c>
      <c r="Q24" s="23" t="s">
        <v>163</v>
      </c>
      <c r="R24" s="23">
        <v>9019554100</v>
      </c>
      <c r="S24" s="23">
        <v>1026</v>
      </c>
      <c r="T24" s="24">
        <v>10008009</v>
      </c>
      <c r="U24" s="23" t="s">
        <v>135</v>
      </c>
      <c r="V24" s="26">
        <v>1039</v>
      </c>
      <c r="W24" s="27" t="s">
        <v>137</v>
      </c>
      <c r="X24" s="22" t="s">
        <v>153</v>
      </c>
      <c r="Y24" s="24" t="s">
        <v>138</v>
      </c>
      <c r="Z24" s="24" t="s">
        <v>215</v>
      </c>
      <c r="AA24" s="24" t="s">
        <v>139</v>
      </c>
      <c r="AB24" s="23"/>
      <c r="AC24" s="23"/>
      <c r="AD24" s="23"/>
      <c r="AE24" s="23"/>
      <c r="AF24" s="23"/>
    </row>
    <row r="25" spans="1:32" ht="15" customHeight="1">
      <c r="A25" s="28" t="s">
        <v>216</v>
      </c>
      <c r="B25" s="20" t="s">
        <v>213</v>
      </c>
      <c r="C25" s="21" t="s">
        <v>217</v>
      </c>
      <c r="D25" s="22" t="s">
        <v>143</v>
      </c>
      <c r="E25" s="22" t="s">
        <v>149</v>
      </c>
      <c r="F25" s="23" t="s">
        <v>136</v>
      </c>
      <c r="G25" s="24" t="s">
        <v>0</v>
      </c>
      <c r="H25" s="24" t="s">
        <v>24</v>
      </c>
      <c r="I25" s="22">
        <v>174632.64</v>
      </c>
      <c r="J25" s="25">
        <v>15.992000000000001</v>
      </c>
      <c r="K25" s="22">
        <v>10920</v>
      </c>
      <c r="L25" s="22" t="str">
        <f t="shared" si="0"/>
        <v>1000800910391027</v>
      </c>
      <c r="M25" s="26">
        <v>10920</v>
      </c>
      <c r="N25" s="26">
        <v>10980.78</v>
      </c>
      <c r="O25" s="26">
        <v>175604.63376000003</v>
      </c>
      <c r="P25" s="23" t="s">
        <v>140</v>
      </c>
      <c r="Q25" s="23" t="s">
        <v>163</v>
      </c>
      <c r="R25" s="23">
        <v>9019554098</v>
      </c>
      <c r="S25" s="23">
        <v>1027</v>
      </c>
      <c r="T25" s="24">
        <v>10008009</v>
      </c>
      <c r="U25" s="23" t="s">
        <v>135</v>
      </c>
      <c r="V25" s="26">
        <v>1039</v>
      </c>
      <c r="W25" s="27" t="s">
        <v>137</v>
      </c>
      <c r="X25" s="22" t="s">
        <v>150</v>
      </c>
      <c r="Y25" s="24" t="s">
        <v>138</v>
      </c>
      <c r="Z25" s="24" t="s">
        <v>218</v>
      </c>
      <c r="AA25" s="24" t="s">
        <v>139</v>
      </c>
      <c r="AB25" s="23"/>
      <c r="AC25" s="23"/>
      <c r="AD25" s="23"/>
      <c r="AE25" s="23"/>
      <c r="AF25" s="23"/>
    </row>
    <row r="26" spans="1:32" ht="15" customHeight="1">
      <c r="A26" s="28" t="s">
        <v>219</v>
      </c>
      <c r="B26" s="20" t="s">
        <v>213</v>
      </c>
      <c r="C26" s="21" t="s">
        <v>220</v>
      </c>
      <c r="D26" s="22" t="s">
        <v>181</v>
      </c>
      <c r="E26" s="22" t="s">
        <v>152</v>
      </c>
      <c r="F26" s="23" t="s">
        <v>136</v>
      </c>
      <c r="G26" s="24" t="s">
        <v>0</v>
      </c>
      <c r="H26" s="24" t="s">
        <v>26</v>
      </c>
      <c r="I26" s="22">
        <v>123130.01</v>
      </c>
      <c r="J26" s="25">
        <v>7.9489999999999998</v>
      </c>
      <c r="K26" s="22">
        <v>15490</v>
      </c>
      <c r="L26" s="22" t="str">
        <f t="shared" si="0"/>
        <v>1000800910691026</v>
      </c>
      <c r="M26" s="26">
        <v>15490</v>
      </c>
      <c r="N26" s="26">
        <v>16496.34</v>
      </c>
      <c r="O26" s="26">
        <v>131129.40666000001</v>
      </c>
      <c r="P26" s="23" t="s">
        <v>156</v>
      </c>
      <c r="Q26" s="23" t="s">
        <v>163</v>
      </c>
      <c r="R26" s="23">
        <v>9019554100</v>
      </c>
      <c r="S26" s="23">
        <v>1026</v>
      </c>
      <c r="T26" s="24">
        <v>10008009</v>
      </c>
      <c r="U26" s="23" t="s">
        <v>135</v>
      </c>
      <c r="V26" s="26">
        <v>1069</v>
      </c>
      <c r="W26" s="27" t="s">
        <v>137</v>
      </c>
      <c r="X26" s="22" t="s">
        <v>153</v>
      </c>
      <c r="Y26" s="24" t="s">
        <v>138</v>
      </c>
      <c r="Z26" s="24" t="s">
        <v>221</v>
      </c>
      <c r="AA26" s="24" t="s">
        <v>139</v>
      </c>
      <c r="AB26" s="23"/>
      <c r="AC26" s="23"/>
      <c r="AD26" s="23"/>
      <c r="AE26" s="23"/>
      <c r="AF26" s="23"/>
    </row>
    <row r="27" spans="1:32" ht="15" customHeight="1">
      <c r="A27" s="28" t="s">
        <v>222</v>
      </c>
      <c r="B27" s="20" t="s">
        <v>213</v>
      </c>
      <c r="C27" s="21" t="s">
        <v>223</v>
      </c>
      <c r="D27" s="22" t="s">
        <v>176</v>
      </c>
      <c r="E27" s="22" t="s">
        <v>149</v>
      </c>
      <c r="F27" s="23" t="s">
        <v>136</v>
      </c>
      <c r="G27" s="24" t="s">
        <v>0</v>
      </c>
      <c r="H27" s="24" t="s">
        <v>24</v>
      </c>
      <c r="I27" s="22">
        <v>126988.68</v>
      </c>
      <c r="J27" s="25">
        <v>11.629</v>
      </c>
      <c r="K27" s="22">
        <v>10920</v>
      </c>
      <c r="L27" s="22" t="str">
        <f t="shared" si="0"/>
        <v>1000800910391027</v>
      </c>
      <c r="M27" s="26">
        <v>10920</v>
      </c>
      <c r="N27" s="26">
        <v>10980.78</v>
      </c>
      <c r="O27" s="26">
        <v>127695.49062</v>
      </c>
      <c r="P27" s="23" t="s">
        <v>140</v>
      </c>
      <c r="Q27" s="23" t="s">
        <v>163</v>
      </c>
      <c r="R27" s="23">
        <v>9019554098</v>
      </c>
      <c r="S27" s="23">
        <v>1027</v>
      </c>
      <c r="T27" s="24">
        <v>10008009</v>
      </c>
      <c r="U27" s="23" t="s">
        <v>135</v>
      </c>
      <c r="V27" s="26">
        <v>1039</v>
      </c>
      <c r="W27" s="27" t="s">
        <v>137</v>
      </c>
      <c r="X27" s="22" t="s">
        <v>150</v>
      </c>
      <c r="Y27" s="24" t="s">
        <v>138</v>
      </c>
      <c r="Z27" s="24" t="s">
        <v>224</v>
      </c>
      <c r="AA27" s="24" t="s">
        <v>139</v>
      </c>
      <c r="AB27" s="23"/>
      <c r="AC27" s="23"/>
      <c r="AD27" s="23"/>
      <c r="AE27" s="23"/>
      <c r="AF27" s="23"/>
    </row>
    <row r="28" spans="1:32" ht="15" customHeight="1">
      <c r="A28" s="28" t="s">
        <v>225</v>
      </c>
      <c r="B28" s="20" t="s">
        <v>226</v>
      </c>
      <c r="C28" s="21" t="s">
        <v>227</v>
      </c>
      <c r="D28" s="22" t="s">
        <v>157</v>
      </c>
      <c r="E28" s="22" t="s">
        <v>152</v>
      </c>
      <c r="F28" s="23" t="s">
        <v>136</v>
      </c>
      <c r="G28" s="24" t="s">
        <v>0</v>
      </c>
      <c r="H28" s="24" t="s">
        <v>26</v>
      </c>
      <c r="I28" s="22">
        <v>113635.51</v>
      </c>
      <c r="J28" s="25">
        <v>7.2889999999999997</v>
      </c>
      <c r="K28" s="22">
        <v>15590</v>
      </c>
      <c r="L28" s="22" t="str">
        <f t="shared" si="0"/>
        <v>1000800910391026</v>
      </c>
      <c r="M28" s="26">
        <v>15590</v>
      </c>
      <c r="N28" s="26">
        <v>16496.34</v>
      </c>
      <c r="O28" s="26">
        <v>120241.82226</v>
      </c>
      <c r="P28" s="23" t="s">
        <v>140</v>
      </c>
      <c r="Q28" s="23" t="s">
        <v>163</v>
      </c>
      <c r="R28" s="23">
        <v>9019554100</v>
      </c>
      <c r="S28" s="23">
        <v>1026</v>
      </c>
      <c r="T28" s="24">
        <v>10008009</v>
      </c>
      <c r="U28" s="23" t="s">
        <v>135</v>
      </c>
      <c r="V28" s="26">
        <v>1039</v>
      </c>
      <c r="W28" s="27" t="s">
        <v>137</v>
      </c>
      <c r="X28" s="22" t="s">
        <v>153</v>
      </c>
      <c r="Y28" s="24" t="s">
        <v>138</v>
      </c>
      <c r="Z28" s="24" t="s">
        <v>228</v>
      </c>
      <c r="AA28" s="24" t="s">
        <v>139</v>
      </c>
      <c r="AB28" s="23"/>
      <c r="AC28" s="23"/>
      <c r="AD28" s="23"/>
      <c r="AE28" s="23"/>
      <c r="AF28" s="23"/>
    </row>
    <row r="29" spans="1:32" ht="15" customHeight="1">
      <c r="A29" s="28" t="s">
        <v>229</v>
      </c>
      <c r="B29" s="20" t="s">
        <v>226</v>
      </c>
      <c r="C29" s="21" t="s">
        <v>230</v>
      </c>
      <c r="D29" s="22" t="s">
        <v>146</v>
      </c>
      <c r="E29" s="22" t="s">
        <v>149</v>
      </c>
      <c r="F29" s="23" t="s">
        <v>136</v>
      </c>
      <c r="G29" s="24" t="s">
        <v>0</v>
      </c>
      <c r="H29" s="24" t="s">
        <v>24</v>
      </c>
      <c r="I29" s="22">
        <v>117182.52</v>
      </c>
      <c r="J29" s="25">
        <v>10.731</v>
      </c>
      <c r="K29" s="22">
        <v>10920</v>
      </c>
      <c r="L29" s="22" t="str">
        <f t="shared" si="0"/>
        <v>1000800910391027</v>
      </c>
      <c r="M29" s="26">
        <v>10920</v>
      </c>
      <c r="N29" s="26">
        <v>10980.78</v>
      </c>
      <c r="O29" s="26">
        <v>117834.75018</v>
      </c>
      <c r="P29" s="23" t="s">
        <v>140</v>
      </c>
      <c r="Q29" s="23" t="s">
        <v>163</v>
      </c>
      <c r="R29" s="23">
        <v>9019554098</v>
      </c>
      <c r="S29" s="23">
        <v>1027</v>
      </c>
      <c r="T29" s="24">
        <v>10008009</v>
      </c>
      <c r="U29" s="23" t="s">
        <v>135</v>
      </c>
      <c r="V29" s="26">
        <v>1039</v>
      </c>
      <c r="W29" s="27" t="s">
        <v>137</v>
      </c>
      <c r="X29" s="22" t="s">
        <v>150</v>
      </c>
      <c r="Y29" s="24" t="s">
        <v>138</v>
      </c>
      <c r="Z29" s="24" t="s">
        <v>231</v>
      </c>
      <c r="AA29" s="24" t="s">
        <v>139</v>
      </c>
      <c r="AB29" s="23"/>
      <c r="AC29" s="23"/>
      <c r="AD29" s="23"/>
      <c r="AE29" s="23"/>
      <c r="AF29" s="23"/>
    </row>
    <row r="30" spans="1:32" ht="15" customHeight="1">
      <c r="A30" s="28" t="s">
        <v>232</v>
      </c>
      <c r="B30" s="20" t="s">
        <v>226</v>
      </c>
      <c r="C30" s="21" t="s">
        <v>191</v>
      </c>
      <c r="D30" s="22" t="s">
        <v>155</v>
      </c>
      <c r="E30" s="22" t="s">
        <v>152</v>
      </c>
      <c r="F30" s="23" t="s">
        <v>136</v>
      </c>
      <c r="G30" s="24" t="s">
        <v>0</v>
      </c>
      <c r="H30" s="24" t="s">
        <v>26</v>
      </c>
      <c r="I30" s="22">
        <v>159392.16</v>
      </c>
      <c r="J30" s="25">
        <v>10.224</v>
      </c>
      <c r="K30" s="22">
        <v>15590</v>
      </c>
      <c r="L30" s="22" t="str">
        <f t="shared" si="0"/>
        <v>1000800910391026</v>
      </c>
      <c r="M30" s="26">
        <v>15590</v>
      </c>
      <c r="N30" s="26">
        <v>16496.34</v>
      </c>
      <c r="O30" s="26">
        <v>168658.58016000001</v>
      </c>
      <c r="P30" s="23" t="s">
        <v>140</v>
      </c>
      <c r="Q30" s="23" t="s">
        <v>163</v>
      </c>
      <c r="R30" s="23">
        <v>9019554100</v>
      </c>
      <c r="S30" s="23">
        <v>1026</v>
      </c>
      <c r="T30" s="24">
        <v>10008009</v>
      </c>
      <c r="U30" s="23" t="s">
        <v>135</v>
      </c>
      <c r="V30" s="26">
        <v>1039</v>
      </c>
      <c r="W30" s="27" t="s">
        <v>137</v>
      </c>
      <c r="X30" s="22" t="s">
        <v>153</v>
      </c>
      <c r="Y30" s="24" t="s">
        <v>138</v>
      </c>
      <c r="Z30" s="24" t="s">
        <v>233</v>
      </c>
      <c r="AA30" s="24" t="s">
        <v>139</v>
      </c>
      <c r="AB30" s="23"/>
      <c r="AC30" s="23"/>
      <c r="AD30" s="23"/>
      <c r="AE30" s="23"/>
      <c r="AF30" s="23"/>
    </row>
    <row r="31" spans="1:32" ht="15" customHeight="1">
      <c r="A31" s="28" t="s">
        <v>234</v>
      </c>
      <c r="B31" s="20" t="s">
        <v>226</v>
      </c>
      <c r="C31" s="21" t="s">
        <v>235</v>
      </c>
      <c r="D31" s="22" t="s">
        <v>159</v>
      </c>
      <c r="E31" s="22" t="s">
        <v>152</v>
      </c>
      <c r="F31" s="23" t="s">
        <v>136</v>
      </c>
      <c r="G31" s="24" t="s">
        <v>0</v>
      </c>
      <c r="H31" s="24" t="s">
        <v>26</v>
      </c>
      <c r="I31" s="22">
        <v>128664.27</v>
      </c>
      <c r="J31" s="25">
        <v>8.2530000000000001</v>
      </c>
      <c r="K31" s="22">
        <v>15590</v>
      </c>
      <c r="L31" s="22" t="str">
        <f t="shared" si="0"/>
        <v>1000800910391026</v>
      </c>
      <c r="M31" s="26">
        <v>15590</v>
      </c>
      <c r="N31" s="26">
        <v>16496.34</v>
      </c>
      <c r="O31" s="26">
        <v>136144.29402</v>
      </c>
      <c r="P31" s="23" t="s">
        <v>140</v>
      </c>
      <c r="Q31" s="23" t="s">
        <v>163</v>
      </c>
      <c r="R31" s="23">
        <v>9019554100</v>
      </c>
      <c r="S31" s="23">
        <v>1026</v>
      </c>
      <c r="T31" s="24">
        <v>10008009</v>
      </c>
      <c r="U31" s="23" t="s">
        <v>135</v>
      </c>
      <c r="V31" s="26">
        <v>1039</v>
      </c>
      <c r="W31" s="27" t="s">
        <v>137</v>
      </c>
      <c r="X31" s="22" t="s">
        <v>153</v>
      </c>
      <c r="Y31" s="24" t="s">
        <v>138</v>
      </c>
      <c r="Z31" s="24" t="s">
        <v>236</v>
      </c>
      <c r="AA31" s="24" t="s">
        <v>139</v>
      </c>
      <c r="AB31" s="23"/>
      <c r="AC31" s="23"/>
      <c r="AD31" s="23"/>
      <c r="AE31" s="23"/>
      <c r="AF31" s="23"/>
    </row>
    <row r="32" spans="1:32" ht="15" customHeight="1">
      <c r="A32" s="28" t="s">
        <v>237</v>
      </c>
      <c r="B32" s="20" t="s">
        <v>238</v>
      </c>
      <c r="C32" s="21" t="s">
        <v>239</v>
      </c>
      <c r="D32" s="22" t="s">
        <v>145</v>
      </c>
      <c r="E32" s="22" t="s">
        <v>149</v>
      </c>
      <c r="F32" s="23" t="s">
        <v>136</v>
      </c>
      <c r="G32" s="24" t="s">
        <v>0</v>
      </c>
      <c r="H32" s="24" t="s">
        <v>24</v>
      </c>
      <c r="I32" s="22">
        <v>66830.399999999994</v>
      </c>
      <c r="J32" s="25">
        <v>6.12</v>
      </c>
      <c r="K32" s="22">
        <v>10920</v>
      </c>
      <c r="L32" s="22" t="str">
        <f t="shared" si="0"/>
        <v>1000800910391027</v>
      </c>
      <c r="M32" s="26">
        <v>10920</v>
      </c>
      <c r="N32" s="26">
        <v>10980.78</v>
      </c>
      <c r="O32" s="26">
        <v>67202.373600000006</v>
      </c>
      <c r="P32" s="23" t="s">
        <v>140</v>
      </c>
      <c r="Q32" s="23" t="s">
        <v>163</v>
      </c>
      <c r="R32" s="23">
        <v>9019554098</v>
      </c>
      <c r="S32" s="23">
        <v>1027</v>
      </c>
      <c r="T32" s="24">
        <v>10008009</v>
      </c>
      <c r="U32" s="23" t="s">
        <v>135</v>
      </c>
      <c r="V32" s="26">
        <v>1039</v>
      </c>
      <c r="W32" s="27" t="s">
        <v>137</v>
      </c>
      <c r="X32" s="22" t="s">
        <v>150</v>
      </c>
      <c r="Y32" s="24" t="s">
        <v>138</v>
      </c>
      <c r="Z32" s="24" t="s">
        <v>240</v>
      </c>
      <c r="AA32" s="24" t="s">
        <v>139</v>
      </c>
      <c r="AB32" s="23"/>
      <c r="AC32" s="23"/>
      <c r="AD32" s="23"/>
      <c r="AE32" s="23"/>
      <c r="AF32" s="23"/>
    </row>
  </sheetData>
  <autoFilter ref="A2:AG32" xr:uid="{00000000-0001-0000-0200-000000000000}"/>
  <phoneticPr fontId="2" type="noConversion"/>
  <conditionalFormatting sqref="A33:A1048576 A2">
    <cfRule type="duplicateValues" dxfId="1" priority="20"/>
  </conditionalFormatting>
  <conditionalFormatting sqref="A3:A32">
    <cfRule type="duplicateValues" dxfId="0" priority="47"/>
  </conditionalFormatting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ColWidth="11.42578125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4" t="s">
        <v>79</v>
      </c>
      <c r="B1" s="4" t="s">
        <v>80</v>
      </c>
      <c r="C1" s="4" t="s">
        <v>81</v>
      </c>
    </row>
    <row r="2" spans="1:3">
      <c r="A2" s="5">
        <v>999</v>
      </c>
      <c r="B2" s="5" t="s">
        <v>82</v>
      </c>
      <c r="C2" s="5" t="s">
        <v>83</v>
      </c>
    </row>
    <row r="3" spans="1:3">
      <c r="A3" s="5">
        <v>1001</v>
      </c>
      <c r="B3" s="5" t="s">
        <v>82</v>
      </c>
      <c r="C3" s="5" t="s">
        <v>84</v>
      </c>
    </row>
    <row r="4" spans="1:3">
      <c r="A4" s="5">
        <v>1011</v>
      </c>
      <c r="B4" s="5" t="s">
        <v>82</v>
      </c>
      <c r="C4" s="5" t="s">
        <v>85</v>
      </c>
    </row>
    <row r="5" spans="1:3">
      <c r="A5" s="5">
        <v>1036</v>
      </c>
      <c r="B5" s="5" t="s">
        <v>82</v>
      </c>
      <c r="C5" s="5" t="s">
        <v>86</v>
      </c>
    </row>
    <row r="6" spans="1:3">
      <c r="A6" s="5">
        <v>1076</v>
      </c>
      <c r="B6" s="5" t="s">
        <v>82</v>
      </c>
      <c r="C6" s="5" t="s">
        <v>87</v>
      </c>
    </row>
    <row r="7" spans="1:3">
      <c r="A7" s="5">
        <v>1605</v>
      </c>
      <c r="B7" s="5" t="s">
        <v>82</v>
      </c>
      <c r="C7" s="5" t="s">
        <v>88</v>
      </c>
    </row>
    <row r="8" spans="1:3">
      <c r="A8" s="5">
        <v>1642</v>
      </c>
      <c r="B8" s="5" t="s">
        <v>82</v>
      </c>
      <c r="C8" s="5" t="s">
        <v>89</v>
      </c>
    </row>
    <row r="9" spans="1:3">
      <c r="A9" s="5">
        <v>1680</v>
      </c>
      <c r="B9" s="5" t="s">
        <v>82</v>
      </c>
      <c r="C9" s="5" t="s">
        <v>90</v>
      </c>
    </row>
    <row r="10" spans="1:3">
      <c r="A10" s="5">
        <v>1685</v>
      </c>
      <c r="B10" s="5" t="s">
        <v>82</v>
      </c>
      <c r="C10" s="5" t="s">
        <v>91</v>
      </c>
    </row>
    <row r="11" spans="1:3">
      <c r="A11" s="5">
        <v>1745</v>
      </c>
      <c r="B11" s="5" t="s">
        <v>82</v>
      </c>
      <c r="C11" s="5" t="s">
        <v>92</v>
      </c>
    </row>
    <row r="12" spans="1:3">
      <c r="A12" s="5">
        <v>1774</v>
      </c>
      <c r="B12" s="5" t="s">
        <v>82</v>
      </c>
      <c r="C12" s="5" t="s">
        <v>93</v>
      </c>
    </row>
    <row r="13" spans="1:3">
      <c r="A13" s="5">
        <v>1789</v>
      </c>
      <c r="B13" s="5" t="s">
        <v>82</v>
      </c>
      <c r="C13" s="5" t="s">
        <v>94</v>
      </c>
    </row>
    <row r="14" spans="1:3">
      <c r="A14" s="5">
        <v>1993</v>
      </c>
      <c r="B14" s="5" t="s">
        <v>82</v>
      </c>
      <c r="C14" s="5" t="s">
        <v>95</v>
      </c>
    </row>
    <row r="15" spans="1:3">
      <c r="A15" s="5">
        <v>2084</v>
      </c>
      <c r="B15" s="5" t="s">
        <v>82</v>
      </c>
      <c r="C15" s="5" t="s">
        <v>96</v>
      </c>
    </row>
    <row r="16" spans="1:3">
      <c r="A16" s="5">
        <v>2150</v>
      </c>
      <c r="B16" s="5" t="s">
        <v>82</v>
      </c>
      <c r="C16" s="5" t="s">
        <v>97</v>
      </c>
    </row>
    <row r="17" spans="1:3">
      <c r="A17" s="5">
        <v>2181</v>
      </c>
      <c r="B17" s="5" t="s">
        <v>82</v>
      </c>
      <c r="C17" s="5" t="s">
        <v>98</v>
      </c>
    </row>
    <row r="18" spans="1:3">
      <c r="A18" s="5">
        <v>2205</v>
      </c>
      <c r="B18" s="5" t="s">
        <v>82</v>
      </c>
      <c r="C18" s="5" t="s">
        <v>99</v>
      </c>
    </row>
    <row r="19" spans="1:3">
      <c r="A19" s="5">
        <v>2212</v>
      </c>
      <c r="B19" s="5" t="s">
        <v>82</v>
      </c>
      <c r="C19" s="5" t="s">
        <v>100</v>
      </c>
    </row>
    <row r="20" spans="1:3">
      <c r="A20" s="5">
        <v>2220</v>
      </c>
      <c r="B20" s="5" t="s">
        <v>82</v>
      </c>
      <c r="C20" s="5" t="s">
        <v>101</v>
      </c>
    </row>
    <row r="21" spans="1:3">
      <c r="A21" s="5">
        <v>2250</v>
      </c>
      <c r="B21" s="5" t="s">
        <v>82</v>
      </c>
      <c r="C21" s="5" t="s">
        <v>102</v>
      </c>
    </row>
    <row r="22" spans="1:3">
      <c r="A22" s="5">
        <v>2295</v>
      </c>
      <c r="B22" s="5" t="s">
        <v>82</v>
      </c>
      <c r="C22" s="5" t="s">
        <v>103</v>
      </c>
    </row>
    <row r="23" spans="1:3">
      <c r="A23" s="5">
        <v>2314</v>
      </c>
      <c r="B23" s="5" t="s">
        <v>82</v>
      </c>
      <c r="C23" s="5" t="s">
        <v>104</v>
      </c>
    </row>
    <row r="24" spans="1:3">
      <c r="A24" s="5">
        <v>2332</v>
      </c>
      <c r="B24" s="5" t="s">
        <v>82</v>
      </c>
      <c r="C24" s="5" t="s">
        <v>105</v>
      </c>
    </row>
    <row r="25" spans="1:3">
      <c r="A25" s="5">
        <v>2377</v>
      </c>
      <c r="B25" s="5" t="s">
        <v>82</v>
      </c>
      <c r="C25" s="5" t="s">
        <v>106</v>
      </c>
    </row>
    <row r="26" spans="1:3">
      <c r="A26" s="5">
        <v>2384</v>
      </c>
      <c r="B26" s="5" t="s">
        <v>82</v>
      </c>
      <c r="C26" s="5" t="s">
        <v>107</v>
      </c>
    </row>
    <row r="27" spans="1:3">
      <c r="A27" s="5">
        <v>2385</v>
      </c>
      <c r="B27" s="5" t="s">
        <v>82</v>
      </c>
      <c r="C27" s="5" t="s">
        <v>108</v>
      </c>
    </row>
    <row r="28" spans="1:3">
      <c r="A28" s="5">
        <v>2388</v>
      </c>
      <c r="B28" s="5" t="s">
        <v>82</v>
      </c>
      <c r="C28" s="5" t="s">
        <v>109</v>
      </c>
    </row>
    <row r="29" spans="1:3">
      <c r="A29" s="5">
        <v>2519</v>
      </c>
      <c r="B29" s="5" t="s">
        <v>82</v>
      </c>
      <c r="C29" s="5" t="s">
        <v>110</v>
      </c>
    </row>
    <row r="30" spans="1:3">
      <c r="A30" s="5">
        <v>2520</v>
      </c>
      <c r="B30" s="5" t="s">
        <v>82</v>
      </c>
      <c r="C30" s="5" t="s">
        <v>111</v>
      </c>
    </row>
    <row r="31" spans="1:3">
      <c r="A31" s="5">
        <v>2560</v>
      </c>
      <c r="B31" s="5" t="s">
        <v>82</v>
      </c>
      <c r="C31" s="5" t="s">
        <v>112</v>
      </c>
    </row>
    <row r="32" spans="1:3">
      <c r="A32" s="5">
        <v>2563</v>
      </c>
      <c r="B32" s="5" t="s">
        <v>82</v>
      </c>
      <c r="C32" s="5" t="s">
        <v>113</v>
      </c>
    </row>
    <row r="33" spans="1:3">
      <c r="A33" s="5">
        <v>2979</v>
      </c>
      <c r="B33" s="5" t="s">
        <v>82</v>
      </c>
      <c r="C33" s="5" t="s">
        <v>114</v>
      </c>
    </row>
    <row r="34" spans="1:3">
      <c r="A34" s="5">
        <v>3024</v>
      </c>
      <c r="B34" s="5" t="s">
        <v>82</v>
      </c>
      <c r="C34" s="5" t="s">
        <v>115</v>
      </c>
    </row>
    <row r="35" spans="1:3">
      <c r="A35" s="5">
        <v>3083</v>
      </c>
      <c r="B35" s="5" t="s">
        <v>82</v>
      </c>
      <c r="C35" s="5" t="s">
        <v>116</v>
      </c>
    </row>
    <row r="36" spans="1:3">
      <c r="A36" s="5">
        <v>3197</v>
      </c>
      <c r="B36" s="5" t="s">
        <v>82</v>
      </c>
      <c r="C36" s="5" t="s">
        <v>117</v>
      </c>
    </row>
    <row r="37" spans="1:3">
      <c r="A37" s="5">
        <v>3307</v>
      </c>
      <c r="B37" s="5" t="s">
        <v>82</v>
      </c>
      <c r="C37" s="5" t="s">
        <v>118</v>
      </c>
    </row>
    <row r="38" spans="1:3">
      <c r="A38" s="5">
        <v>3409</v>
      </c>
      <c r="B38" s="5" t="s">
        <v>82</v>
      </c>
      <c r="C38" s="5" t="s">
        <v>119</v>
      </c>
    </row>
    <row r="39" spans="1:3">
      <c r="A39" s="5">
        <v>3412</v>
      </c>
      <c r="B39" s="5" t="s">
        <v>82</v>
      </c>
      <c r="C39" s="5" t="s">
        <v>120</v>
      </c>
    </row>
    <row r="40" spans="1:3">
      <c r="A40" s="5">
        <v>3424</v>
      </c>
      <c r="B40" s="5" t="s">
        <v>82</v>
      </c>
      <c r="C40" s="5" t="s">
        <v>121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201D689870FD46A10C35ECA2968873" ma:contentTypeVersion="12" ma:contentTypeDescription="Create a new document." ma:contentTypeScope="" ma:versionID="784ccaa3074c0f76cfca0f3304fc691b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1b1f556876ad96faf77877974b29d34d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FF1874-DAC5-4BBE-9283-ECE3808D7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381C87-6DE1-4A2B-BC61-5481F1EA4D3B}">
  <ds:schemaRefs>
    <ds:schemaRef ds:uri="http://schemas.microsoft.com/office/infopath/2007/PartnerControls"/>
    <ds:schemaRef ds:uri="51e34d96-2713-401a-a424-b548f19a95db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5fde8ceb-03f6-4652-933b-36820bb0afb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Oculta</vt:lpstr>
      <vt:lpstr>Datos</vt:lpstr>
      <vt:lpstr>Ley Frontera</vt:lpstr>
      <vt:lpstr>EDS</vt:lpstr>
      <vt:lpstr>Volumen</vt:lpstr>
    </vt:vector>
  </TitlesOfParts>
  <Manager/>
  <Company>ml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subject/>
  <dc:creator>Alexander Gutierrez</dc:creator>
  <cp:keywords/>
  <dc:description>Plantilla para envío de informes del área de Movilidad Corporativa</dc:description>
  <cp:lastModifiedBy>Javier Gonzalo Fernández Bolañoz</cp:lastModifiedBy>
  <cp:revision/>
  <dcterms:created xsi:type="dcterms:W3CDTF">2009-08-18T14:05:14Z</dcterms:created>
  <dcterms:modified xsi:type="dcterms:W3CDTF">2025-10-20T23:47:48Z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